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Karsten.Latzel\Desktop\"/>
    </mc:Choice>
  </mc:AlternateContent>
  <workbookProtection workbookAlgorithmName="SHA-512" workbookHashValue="llT+0Q5tx2NGgNqyvHUG3hNrpFgnVAQMNfpLO+oeAmeJNc2mLrNfibMzV/yTTkI6vozgHHXRt22RQIZOnPnWiA==" workbookSaltValue="CHhDoULXgVeBm7ofcdSe7g==" workbookSpinCount="100000" lockStructure="1"/>
  <bookViews>
    <workbookView xWindow="0" yWindow="0" windowWidth="23040" windowHeight="8670" activeTab="1"/>
  </bookViews>
  <sheets>
    <sheet name="Angaben Hauptantrag" sheetId="3" r:id="rId1"/>
    <sheet name="Finanzierungsaufteilung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G1" localSheetId="0">#REF!</definedName>
    <definedName name="_NG1" localSheetId="1">#REF!</definedName>
    <definedName name="_NG1">#REF!</definedName>
    <definedName name="aktueller_Index_II_2016" localSheetId="0">'[1]Kostensimulation 2016'!$G$3</definedName>
    <definedName name="aktueller_Index_II_2016" localSheetId="1">#REF!</definedName>
    <definedName name="aktueller_Index_II_2016">#REF!</definedName>
    <definedName name="aktuellerIndex2018">'[2]Kostensimulation 2016'!$G$3</definedName>
    <definedName name="AnsatzFreisitzwohnfläche" localSheetId="0">#REF!</definedName>
    <definedName name="AnsatzFreisitzwohnfläche" localSheetId="1">#REF!</definedName>
    <definedName name="AnsatzFreisitzwohnfläche">#REF!</definedName>
    <definedName name="Anzahl_der_WE" localSheetId="0">#REF!</definedName>
    <definedName name="Anzahl_der_WE" localSheetId="1">#REF!</definedName>
    <definedName name="Anzahl_der_WE">#REF!</definedName>
    <definedName name="ddd" localSheetId="0">#REF!</definedName>
    <definedName name="ddd" localSheetId="1">#REF!</definedName>
    <definedName name="ddd">#REF!</definedName>
    <definedName name="_xlnm.Print_Area" localSheetId="0">'Angaben Hauptantrag'!$A$1:$F$41,'Angaben Hauptantrag'!$A$44:$AE$112</definedName>
    <definedName name="_xlnm.Print_Area" localSheetId="1">Finanzierungsaufteilung!$A$1:$H$36</definedName>
    <definedName name="Faktor">'[3]ung Honorar Berechnung II. BV'!$J$27</definedName>
    <definedName name="frei" localSheetId="0">'Angaben Hauptantrag'!#REF!</definedName>
    <definedName name="frei" localSheetId="1">#REF!</definedName>
    <definedName name="frei">#REF!</definedName>
    <definedName name="frei2" localSheetId="0">#REF!</definedName>
    <definedName name="frei2" localSheetId="1">#REF!</definedName>
    <definedName name="frei2">#REF!</definedName>
    <definedName name="frei3" localSheetId="0">#REF!</definedName>
    <definedName name="frei3" localSheetId="1">#REF!</definedName>
    <definedName name="frei3">#REF!</definedName>
    <definedName name="Freisitz__Grundflächenangabe_des_Architekten" localSheetId="0">#REF!</definedName>
    <definedName name="Freisitz__Grundflächenangabe_des_Architekten" localSheetId="1">#REF!</definedName>
    <definedName name="Freisitz__Grundflächenangabe_des_Architekten">#REF!</definedName>
    <definedName name="gefördert" localSheetId="0">'Angaben Hauptantrag'!#REF!</definedName>
    <definedName name="gefördert" localSheetId="1">#REF!</definedName>
    <definedName name="gefördert">#REF!</definedName>
    <definedName name="gefördert2" localSheetId="0">#REF!</definedName>
    <definedName name="gefördert2" localSheetId="1">#REF!</definedName>
    <definedName name="gefördert2">#REF!</definedName>
    <definedName name="gefördert3" localSheetId="0">#REF!</definedName>
    <definedName name="gefördert3" localSheetId="1">#REF!</definedName>
    <definedName name="gefördert3">#REF!</definedName>
    <definedName name="Gesamt" localSheetId="0">#REF!</definedName>
    <definedName name="Gesamt" localSheetId="1">#REF!</definedName>
    <definedName name="Gesamt">#REF!</definedName>
    <definedName name="GruppeA" localSheetId="0">#REF!</definedName>
    <definedName name="GruppeA" localSheetId="1">#REF!</definedName>
    <definedName name="GruppeA">#REF!</definedName>
    <definedName name="GruppeB" localSheetId="0">#REF!</definedName>
    <definedName name="GruppeB" localSheetId="1">#REF!</definedName>
    <definedName name="GruppeB">#REF!</definedName>
    <definedName name="GruppeC" localSheetId="0">#REF!</definedName>
    <definedName name="GruppeC" localSheetId="1">#REF!</definedName>
    <definedName name="GruppeC">#REF!</definedName>
    <definedName name="Hugo" localSheetId="0">#REF!</definedName>
    <definedName name="Hugo" localSheetId="1">#REF!</definedName>
    <definedName name="Hugo">#REF!</definedName>
    <definedName name="Index_I_2017" localSheetId="0">#REF!</definedName>
    <definedName name="Index_I_2017" localSheetId="1">#REF!</definedName>
    <definedName name="Index_I_2017">#REF!</definedName>
    <definedName name="N" localSheetId="0">#REF!</definedName>
    <definedName name="N" localSheetId="1">#REF!</definedName>
    <definedName name="N">#REF!</definedName>
    <definedName name="NeuerName" localSheetId="0">#REF!</definedName>
    <definedName name="NeuerName" localSheetId="1">#REF!</definedName>
    <definedName name="NeuerName">#REF!</definedName>
    <definedName name="Putzabzug" localSheetId="0">#REF!</definedName>
    <definedName name="Putzabzug" localSheetId="1">#REF!</definedName>
    <definedName name="Putzabzug">#REF!</definedName>
    <definedName name="Summe_KG_200_500" localSheetId="0">#REF!</definedName>
    <definedName name="Summe_KG_200_500" localSheetId="1">#REF!</definedName>
    <definedName name="Summe_KG_200_500">#REF!</definedName>
    <definedName name="TeilungA" localSheetId="0">'Angaben Hauptantrag'!#REF!</definedName>
    <definedName name="TeilungA">'[4]Angaben Hauptantrag'!$I$27</definedName>
    <definedName name="TeilungB" localSheetId="0">'Angaben Hauptantrag'!#REF!</definedName>
    <definedName name="TeilungB">'[4]Angaben Hauptantrag'!$M$27</definedName>
    <definedName name="TeilungC" localSheetId="0">'Angaben Hauptantrag'!#REF!</definedName>
    <definedName name="TeilungC">'[4]Angaben Hauptantrag'!$Q$27</definedName>
    <definedName name="TeilungD" localSheetId="0">'Angaben Hauptantrag'!#REF!</definedName>
    <definedName name="TeilungD">'[4]Angaben Hauptantrag'!$U$27</definedName>
    <definedName name="Wohnfläche" localSheetId="0">#REF!</definedName>
    <definedName name="Wohnfläche" localSheetId="1">#REF!</definedName>
    <definedName name="Wohnfläche">#REF!</definedName>
    <definedName name="Wohnflächenberechnung_" localSheetId="0">#REF!</definedName>
    <definedName name="Wohnflächenberechnung_" localSheetId="1">#REF!</definedName>
    <definedName name="Wohnflächenberechnung_">#REF!</definedName>
    <definedName name="Wohnungen">'[5]KG 100'!$E$4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" l="1"/>
  <c r="G31" i="4" l="1"/>
  <c r="F31" i="4"/>
  <c r="E31" i="4"/>
  <c r="D31" i="4"/>
  <c r="B48" i="3"/>
  <c r="C33" i="3"/>
  <c r="C32" i="3"/>
  <c r="C10" i="3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B21" i="4"/>
  <c r="C21" i="4"/>
  <c r="D21" i="4"/>
  <c r="E21" i="4"/>
  <c r="E34" i="4" s="1"/>
  <c r="F21" i="4"/>
  <c r="F34" i="4" s="1"/>
  <c r="G21" i="4"/>
  <c r="G34" i="4" s="1"/>
  <c r="H23" i="4"/>
  <c r="H24" i="4"/>
  <c r="H25" i="4"/>
  <c r="H26" i="4"/>
  <c r="H27" i="4"/>
  <c r="H28" i="4"/>
  <c r="H29" i="4"/>
  <c r="B30" i="4"/>
  <c r="B32" i="4" s="1"/>
  <c r="C30" i="4"/>
  <c r="C32" i="4" s="1"/>
  <c r="D30" i="4"/>
  <c r="E30" i="4"/>
  <c r="F30" i="4"/>
  <c r="G30" i="4"/>
  <c r="C12" i="3"/>
  <c r="C16" i="3"/>
  <c r="C17" i="3"/>
  <c r="C19" i="3"/>
  <c r="C26" i="3"/>
  <c r="C28" i="3" s="1"/>
  <c r="F49" i="3"/>
  <c r="J49" i="3"/>
  <c r="O49" i="3"/>
  <c r="X49" i="3"/>
  <c r="AB49" i="3"/>
  <c r="Q50" i="3"/>
  <c r="U50" i="3"/>
  <c r="Z50" i="3"/>
  <c r="AD50" i="3"/>
  <c r="Q51" i="3"/>
  <c r="U51" i="3"/>
  <c r="E58" i="3"/>
  <c r="E64" i="3"/>
  <c r="E74" i="3"/>
  <c r="E82" i="3"/>
  <c r="E84" i="3"/>
  <c r="E85" i="3"/>
  <c r="E95" i="3"/>
  <c r="E103" i="3"/>
  <c r="E108" i="3" s="1"/>
  <c r="D109" i="3"/>
  <c r="U109" i="3"/>
  <c r="E65" i="3" l="1"/>
  <c r="B68" i="3" s="1"/>
  <c r="H30" i="4"/>
  <c r="D34" i="4"/>
  <c r="C34" i="4"/>
  <c r="C31" i="4" s="1"/>
  <c r="B34" i="4"/>
  <c r="B31" i="4" s="1"/>
  <c r="D33" i="4"/>
  <c r="H21" i="4"/>
  <c r="H34" i="4" s="1"/>
  <c r="E20" i="3"/>
  <c r="D20" i="3"/>
  <c r="C20" i="3"/>
  <c r="C38" i="3"/>
  <c r="AD73" i="3" s="1"/>
  <c r="C27" i="3"/>
  <c r="E13" i="3"/>
  <c r="C31" i="3"/>
  <c r="D13" i="3"/>
  <c r="C30" i="3"/>
  <c r="C29" i="3"/>
  <c r="C13" i="3"/>
  <c r="F13" i="3"/>
  <c r="S49" i="3"/>
  <c r="E86" i="3"/>
  <c r="C95" i="3" s="1"/>
  <c r="C21" i="3"/>
  <c r="C22" i="3" s="1"/>
  <c r="C33" i="4" l="1"/>
  <c r="E106" i="3"/>
  <c r="B33" i="4"/>
  <c r="C35" i="3"/>
  <c r="L79" i="3" s="1"/>
  <c r="C34" i="3"/>
  <c r="C36" i="3"/>
  <c r="AD83" i="3"/>
  <c r="AD84" i="3"/>
  <c r="AE84" i="3" s="1"/>
  <c r="E96" i="3"/>
  <c r="E107" i="3" s="1"/>
  <c r="E109" i="3" s="1"/>
  <c r="AD80" i="3"/>
  <c r="AD72" i="3"/>
  <c r="AE74" i="3" s="1"/>
  <c r="AD77" i="3"/>
  <c r="AD91" i="3"/>
  <c r="AD63" i="3"/>
  <c r="AD61" i="3"/>
  <c r="AD78" i="3"/>
  <c r="AD62" i="3"/>
  <c r="AB47" i="3"/>
  <c r="AD58" i="3"/>
  <c r="AD92" i="3"/>
  <c r="AD93" i="3"/>
  <c r="AD102" i="3"/>
  <c r="AD101" i="3"/>
  <c r="AD85" i="3"/>
  <c r="AE85" i="3" s="1"/>
  <c r="AD82" i="3"/>
  <c r="AD94" i="3"/>
  <c r="AD90" i="3"/>
  <c r="AD81" i="3"/>
  <c r="AD59" i="3"/>
  <c r="AD89" i="3"/>
  <c r="AD79" i="3"/>
  <c r="C37" i="3"/>
  <c r="B49" i="3"/>
  <c r="B72" i="3"/>
  <c r="C72" i="3" s="1"/>
  <c r="H101" i="3" l="1"/>
  <c r="F47" i="3"/>
  <c r="L92" i="3"/>
  <c r="H84" i="3"/>
  <c r="I84" i="3" s="1"/>
  <c r="E110" i="3"/>
  <c r="B46" i="3" s="1"/>
  <c r="L81" i="3"/>
  <c r="Q61" i="3"/>
  <c r="Q62" i="3"/>
  <c r="H73" i="3"/>
  <c r="H62" i="3"/>
  <c r="L102" i="3"/>
  <c r="L62" i="3"/>
  <c r="H80" i="3"/>
  <c r="L59" i="3"/>
  <c r="L58" i="3"/>
  <c r="L90" i="3"/>
  <c r="L72" i="3"/>
  <c r="L91" i="3"/>
  <c r="L84" i="3"/>
  <c r="M84" i="3" s="1"/>
  <c r="L93" i="3"/>
  <c r="L94" i="3"/>
  <c r="L85" i="3"/>
  <c r="M85" i="3" s="1"/>
  <c r="J47" i="3"/>
  <c r="L77" i="3"/>
  <c r="L61" i="3"/>
  <c r="L80" i="3"/>
  <c r="L89" i="3"/>
  <c r="L101" i="3"/>
  <c r="L73" i="3"/>
  <c r="L78" i="3"/>
  <c r="L63" i="3"/>
  <c r="C98" i="3"/>
  <c r="H78" i="3"/>
  <c r="O47" i="3"/>
  <c r="H94" i="3"/>
  <c r="H90" i="3"/>
  <c r="Q78" i="3"/>
  <c r="H85" i="3"/>
  <c r="I85" i="3" s="1"/>
  <c r="H89" i="3"/>
  <c r="Q90" i="3"/>
  <c r="H59" i="3"/>
  <c r="Q84" i="3"/>
  <c r="R84" i="3" s="1"/>
  <c r="Q59" i="3"/>
  <c r="Q73" i="3"/>
  <c r="Q91" i="3"/>
  <c r="H93" i="3"/>
  <c r="H61" i="3"/>
  <c r="Q85" i="3"/>
  <c r="R85" i="3" s="1"/>
  <c r="Q79" i="3"/>
  <c r="Q81" i="3"/>
  <c r="Q63" i="3"/>
  <c r="Q77" i="3"/>
  <c r="Q58" i="3"/>
  <c r="H81" i="3"/>
  <c r="H58" i="3"/>
  <c r="H72" i="3"/>
  <c r="Q93" i="3"/>
  <c r="Q72" i="3"/>
  <c r="Q102" i="3"/>
  <c r="Q101" i="3"/>
  <c r="AE58" i="3"/>
  <c r="AB48" i="3"/>
  <c r="Q94" i="3"/>
  <c r="H91" i="3"/>
  <c r="H92" i="3"/>
  <c r="H63" i="3"/>
  <c r="Q89" i="3"/>
  <c r="H79" i="3"/>
  <c r="C39" i="3"/>
  <c r="H77" i="3"/>
  <c r="H102" i="3"/>
  <c r="Q92" i="3"/>
  <c r="Q80" i="3"/>
  <c r="AE95" i="3"/>
  <c r="AE103" i="3"/>
  <c r="AE108" i="3" s="1"/>
  <c r="AE82" i="3"/>
  <c r="AE86" i="3" s="1"/>
  <c r="AE64" i="3"/>
  <c r="Z59" i="3"/>
  <c r="U59" i="3" s="1"/>
  <c r="Z80" i="3"/>
  <c r="U80" i="3" s="1"/>
  <c r="Z72" i="3"/>
  <c r="Z77" i="3"/>
  <c r="Z81" i="3"/>
  <c r="U81" i="3" s="1"/>
  <c r="Z94" i="3"/>
  <c r="U94" i="3" s="1"/>
  <c r="Z58" i="3"/>
  <c r="Z93" i="3"/>
  <c r="U93" i="3" s="1"/>
  <c r="Z82" i="3"/>
  <c r="Z73" i="3"/>
  <c r="U73" i="3" s="1"/>
  <c r="Z101" i="3"/>
  <c r="X47" i="3"/>
  <c r="Z84" i="3"/>
  <c r="Z79" i="3"/>
  <c r="U79" i="3" s="1"/>
  <c r="Z90" i="3"/>
  <c r="U90" i="3" s="1"/>
  <c r="Z61" i="3"/>
  <c r="U61" i="3" s="1"/>
  <c r="Z89" i="3"/>
  <c r="Z102" i="3"/>
  <c r="U102" i="3" s="1"/>
  <c r="Z83" i="3"/>
  <c r="Z91" i="3"/>
  <c r="U91" i="3" s="1"/>
  <c r="Z78" i="3"/>
  <c r="U78" i="3" s="1"/>
  <c r="Z62" i="3"/>
  <c r="U62" i="3" s="1"/>
  <c r="Z85" i="3"/>
  <c r="Z92" i="3"/>
  <c r="U92" i="3" s="1"/>
  <c r="Z63" i="3"/>
  <c r="U63" i="3" s="1"/>
  <c r="J72" i="3"/>
  <c r="O72" i="3"/>
  <c r="F72" i="3"/>
  <c r="I103" i="3" l="1"/>
  <c r="I108" i="3" s="1"/>
  <c r="B67" i="3"/>
  <c r="C112" i="3"/>
  <c r="B35" i="4"/>
  <c r="B36" i="4" s="1"/>
  <c r="M103" i="3"/>
  <c r="M108" i="3" s="1"/>
  <c r="K72" i="3"/>
  <c r="R74" i="3"/>
  <c r="J48" i="3"/>
  <c r="M74" i="3"/>
  <c r="M58" i="3"/>
  <c r="M82" i="3"/>
  <c r="M64" i="3"/>
  <c r="M95" i="3"/>
  <c r="S47" i="3"/>
  <c r="R103" i="3"/>
  <c r="R108" i="3" s="1"/>
  <c r="R95" i="3"/>
  <c r="R64" i="3"/>
  <c r="I82" i="3"/>
  <c r="I95" i="3"/>
  <c r="F48" i="3"/>
  <c r="I58" i="3"/>
  <c r="I64" i="3"/>
  <c r="R82" i="3"/>
  <c r="AE65" i="3"/>
  <c r="AE106" i="3" s="1"/>
  <c r="I74" i="3"/>
  <c r="G72" i="3"/>
  <c r="X48" i="3"/>
  <c r="R58" i="3"/>
  <c r="O48" i="3"/>
  <c r="AC95" i="3"/>
  <c r="P72" i="3"/>
  <c r="AE96" i="3"/>
  <c r="AC98" i="3" s="1"/>
  <c r="U101" i="3"/>
  <c r="V103" i="3" s="1"/>
  <c r="V108" i="3" s="1"/>
  <c r="AA103" i="3"/>
  <c r="AA108" i="3" s="1"/>
  <c r="U72" i="3"/>
  <c r="AA74" i="3"/>
  <c r="U89" i="3"/>
  <c r="V95" i="3" s="1"/>
  <c r="AA95" i="3"/>
  <c r="U85" i="3"/>
  <c r="V85" i="3" s="1"/>
  <c r="AA85" i="3"/>
  <c r="AA58" i="3"/>
  <c r="U58" i="3"/>
  <c r="AA82" i="3"/>
  <c r="U77" i="3"/>
  <c r="V82" i="3" s="1"/>
  <c r="AA64" i="3"/>
  <c r="V64" i="3"/>
  <c r="AA84" i="3"/>
  <c r="U84" i="3"/>
  <c r="V84" i="3" s="1"/>
  <c r="S72" i="3"/>
  <c r="M65" i="3" l="1"/>
  <c r="M86" i="3"/>
  <c r="K95" i="3" s="1"/>
  <c r="R86" i="3"/>
  <c r="R96" i="3" s="1"/>
  <c r="S48" i="3"/>
  <c r="R65" i="3"/>
  <c r="O68" i="3" s="1"/>
  <c r="I65" i="3"/>
  <c r="F68" i="3" s="1"/>
  <c r="I86" i="3"/>
  <c r="I96" i="3" s="1"/>
  <c r="G98" i="3" s="1"/>
  <c r="V74" i="3"/>
  <c r="V86" i="3" s="1"/>
  <c r="V96" i="3" s="1"/>
  <c r="V107" i="3" s="1"/>
  <c r="V109" i="3" s="1"/>
  <c r="T72" i="3"/>
  <c r="AA65" i="3"/>
  <c r="AA106" i="3" s="1"/>
  <c r="AE107" i="3"/>
  <c r="AE109" i="3" s="1"/>
  <c r="AE110" i="3" s="1"/>
  <c r="AC112" i="3" s="1"/>
  <c r="AA86" i="3"/>
  <c r="AA96" i="3" s="1"/>
  <c r="Y98" i="3" s="1"/>
  <c r="V58" i="3"/>
  <c r="V65" i="3" s="1"/>
  <c r="M106" i="3" l="1"/>
  <c r="J68" i="3"/>
  <c r="V106" i="3"/>
  <c r="V110" i="3" s="1"/>
  <c r="T68" i="3"/>
  <c r="M96" i="3"/>
  <c r="K98" i="3" s="1"/>
  <c r="T98" i="3"/>
  <c r="P95" i="3"/>
  <c r="P98" i="3"/>
  <c r="R107" i="3"/>
  <c r="R109" i="3" s="1"/>
  <c r="R106" i="3"/>
  <c r="I106" i="3"/>
  <c r="G95" i="3"/>
  <c r="T95" i="3"/>
  <c r="I107" i="3"/>
  <c r="I109" i="3" s="1"/>
  <c r="Y95" i="3"/>
  <c r="G35" i="4"/>
  <c r="G36" i="4" s="1"/>
  <c r="AA107" i="3"/>
  <c r="AA109" i="3" s="1"/>
  <c r="AA110" i="3" s="1"/>
  <c r="Y112" i="3" s="1"/>
  <c r="M107" i="3" l="1"/>
  <c r="M109" i="3" s="1"/>
  <c r="M110" i="3" s="1"/>
  <c r="K112" i="3" s="1"/>
  <c r="R110" i="3"/>
  <c r="P112" i="3" s="1"/>
  <c r="I110" i="3"/>
  <c r="C35" i="4" s="1"/>
  <c r="C36" i="4" s="1"/>
  <c r="F35" i="4"/>
  <c r="F36" i="4" s="1"/>
  <c r="D35" i="4" l="1"/>
  <c r="D36" i="4" s="1"/>
  <c r="J67" i="3"/>
  <c r="O67" i="3"/>
  <c r="E35" i="4"/>
  <c r="E36" i="4" s="1"/>
  <c r="G112" i="3"/>
  <c r="F67" i="3"/>
  <c r="T112" i="3"/>
  <c r="T67" i="3"/>
  <c r="H36" i="4" l="1"/>
  <c r="H35" i="4"/>
</calcChain>
</file>

<file path=xl/sharedStrings.xml><?xml version="1.0" encoding="utf-8"?>
<sst xmlns="http://schemas.openxmlformats.org/spreadsheetml/2006/main" count="277" uniqueCount="136">
  <si>
    <t>Nutzungsgruppen</t>
  </si>
  <si>
    <t>Gesamt</t>
  </si>
  <si>
    <t>Gruppe A.1</t>
  </si>
  <si>
    <t>Gruppe A.2</t>
  </si>
  <si>
    <t>Bezeichnung</t>
  </si>
  <si>
    <t>Förderung §3</t>
  </si>
  <si>
    <t>Förderung §5</t>
  </si>
  <si>
    <t>freifinanziert</t>
  </si>
  <si>
    <t>Nutzung</t>
  </si>
  <si>
    <t>Wohnen</t>
  </si>
  <si>
    <t>Gewerbe</t>
  </si>
  <si>
    <t>Vorhaben</t>
  </si>
  <si>
    <t>Wohnfläche</t>
  </si>
  <si>
    <t>Nutzfläche Gewerbe</t>
  </si>
  <si>
    <t>Wohn-/Nutzfläche Summe</t>
  </si>
  <si>
    <t>Größe Baugrundstück</t>
  </si>
  <si>
    <t>Wertangabe</t>
  </si>
  <si>
    <t>Maßgebliche Wohn-/ Nutzfläche</t>
  </si>
  <si>
    <t>gefördert</t>
  </si>
  <si>
    <t xml:space="preserve"> </t>
  </si>
  <si>
    <t>2. Erwerbskosten</t>
  </si>
  <si>
    <t>in % der GK</t>
  </si>
  <si>
    <t>baureife je m²</t>
  </si>
  <si>
    <t>1. Kosten der Gebäude</t>
  </si>
  <si>
    <t>a) Wohngebäude</t>
  </si>
  <si>
    <t>b) Nebengebäude</t>
  </si>
  <si>
    <t>2. Kosten der Außenanlagen</t>
  </si>
  <si>
    <t>a) Hausanschlüsse</t>
  </si>
  <si>
    <t>b) Abwasserbeseitigung</t>
  </si>
  <si>
    <t>c) Einfriedung</t>
  </si>
  <si>
    <t>d) Gartenanlage</t>
  </si>
  <si>
    <t>e) Hof- und Wegebefestigung</t>
  </si>
  <si>
    <t>3. Kosten besondere Betriebseinrichtungen</t>
  </si>
  <si>
    <t xml:space="preserve">Zwischensumme Baukosten B. 1. - 4. </t>
  </si>
  <si>
    <t>d) Disagio</t>
  </si>
  <si>
    <t>f) Sonstige Baunebenkosten</t>
  </si>
  <si>
    <t>Zwischensumme Baunebenkosten (5.)</t>
  </si>
  <si>
    <t>Baukosten (B) insgesamt</t>
  </si>
  <si>
    <t>Baukosten je m² Wohn-(Nutz-)fläche</t>
  </si>
  <si>
    <t>a) Kosten des Baugrundstück</t>
  </si>
  <si>
    <t>b) Baukosten</t>
  </si>
  <si>
    <t>§3</t>
  </si>
  <si>
    <t>§5</t>
  </si>
  <si>
    <t>Kostenaufteilung laut Hauptantrag</t>
  </si>
  <si>
    <t>Gruppe A.3</t>
  </si>
  <si>
    <t>Gruppe B.2</t>
  </si>
  <si>
    <t>Gruppe B.1</t>
  </si>
  <si>
    <t>Aufteilung nach m²</t>
  </si>
  <si>
    <t>Aufteilung nach m³</t>
  </si>
  <si>
    <t>Umbauter Raum für Wohnen</t>
  </si>
  <si>
    <t>Umbauter Raum für Gewerbe B.1</t>
  </si>
  <si>
    <t>Bauvorhaben:</t>
  </si>
  <si>
    <t>3. Erschließungskosten</t>
  </si>
  <si>
    <t>Gruppe A Gesamt</t>
  </si>
  <si>
    <t>Gewerbe Gesamt</t>
  </si>
  <si>
    <t>Gesamtkosten</t>
  </si>
  <si>
    <t>a) Anliegerleistungen etc.</t>
  </si>
  <si>
    <t>b) sonst. Kosten der Erschl.</t>
  </si>
  <si>
    <t>4. Kosten des Gerätes und sonstiger Wirtschaftsaustattungen</t>
  </si>
  <si>
    <t>5. Baunebenkosten (§ 8 II. BV)</t>
  </si>
  <si>
    <t>a) Kosten der Arch. /Ing.-Leistungen</t>
  </si>
  <si>
    <t>b) Kosten der Verwaltungsleistung</t>
  </si>
  <si>
    <t>c) Kosten der Behördenleistungen</t>
  </si>
  <si>
    <t>e) Sonstige Kosten der Beschaffung u. Verzinsung der Finanzierungsmittel</t>
  </si>
  <si>
    <t>Zwischensumme Aussenanlagen (2.)</t>
  </si>
  <si>
    <t>Kosten des Baugrundstückes (A) insgesamt</t>
  </si>
  <si>
    <t>B. Baukosten (§ 7 II. BV)</t>
  </si>
  <si>
    <t>Berechnung der Gesamtkosten</t>
  </si>
  <si>
    <t xml:space="preserve">A. Kosten des Baugrundstückes </t>
  </si>
  <si>
    <t>1. Wert des Baugrundstücks (§ 6 II. BV)</t>
  </si>
  <si>
    <t>Gesamtkosten je m² Wohn-(Nutz-)fläche</t>
  </si>
  <si>
    <t xml:space="preserve">           </t>
  </si>
  <si>
    <t>Finanzierungsaufteilung nach Eigen- und Fremdmitteln (EK, FK)</t>
  </si>
  <si>
    <t>AZ:</t>
  </si>
  <si>
    <t>Finanzierungsmittel</t>
  </si>
  <si>
    <t>1. Fremdmittel</t>
  </si>
  <si>
    <t>gesamt</t>
  </si>
  <si>
    <r>
      <rPr>
        <b/>
        <sz val="10"/>
        <color theme="1"/>
        <rFont val="Arial"/>
        <family val="2"/>
      </rPr>
      <t>§3</t>
    </r>
    <r>
      <rPr>
        <sz val="10"/>
        <color theme="1"/>
        <rFont val="Arial"/>
        <family val="2"/>
      </rPr>
      <t xml:space="preserve"> - Förderung</t>
    </r>
  </si>
  <si>
    <r>
      <rPr>
        <b/>
        <sz val="10"/>
        <color theme="1"/>
        <rFont val="Arial"/>
        <family val="2"/>
      </rPr>
      <t>§5</t>
    </r>
    <r>
      <rPr>
        <sz val="10"/>
        <color theme="1"/>
        <rFont val="Arial"/>
        <family val="2"/>
      </rPr>
      <t xml:space="preserve"> - Förderung</t>
    </r>
  </si>
  <si>
    <t>frei</t>
  </si>
  <si>
    <t>Probe</t>
  </si>
  <si>
    <t>KfW-Darlehen</t>
  </si>
  <si>
    <t>Darlehen Hausbank</t>
  </si>
  <si>
    <t>Darlehen NBank §3</t>
  </si>
  <si>
    <t>Darlehen NBank §5</t>
  </si>
  <si>
    <t>Zuschuss NBank</t>
  </si>
  <si>
    <t>Baukostenzuschuss - Stadt/Gemeinde</t>
  </si>
  <si>
    <t>Baukostenzuschuss - Region/LK</t>
  </si>
  <si>
    <t>Baukostenzuschuss - weitere</t>
  </si>
  <si>
    <t>Summe 1. Fremdmittel</t>
  </si>
  <si>
    <t>2. Eigenleistungen</t>
  </si>
  <si>
    <t>Bargeld oder Guthaben</t>
  </si>
  <si>
    <t>Sach- und Arbeitsleistungen des Bauherren</t>
  </si>
  <si>
    <t>Grundstück soweit auss Eigenmitteln bezahlt</t>
  </si>
  <si>
    <t>Bausparguthaben bei Bausparkassen</t>
  </si>
  <si>
    <t>Sonstiges</t>
  </si>
  <si>
    <t>Gesamtfinanzierung (Summe 1. und 2.)</t>
  </si>
  <si>
    <t>Differenz</t>
  </si>
  <si>
    <t>Summe 2. Eigenleistungen in €</t>
  </si>
  <si>
    <t>Summe 2. Eigenleistungen in %</t>
  </si>
  <si>
    <t>Summe 2. Eigenleistungen + Zuschüsse aus Zeile 16-20 in %</t>
  </si>
  <si>
    <t>Summe 2. Eigenleistungen + Zuschüsse aus Zeile 16-20 in €</t>
  </si>
  <si>
    <t>Mietwohnraum</t>
  </si>
  <si>
    <t>Gesamtkosten allgemeine Modernisierung</t>
  </si>
  <si>
    <t>Gesamtkosten energetische Modernisierung</t>
  </si>
  <si>
    <t>Umbauter Raum für Wohnen in %</t>
  </si>
  <si>
    <t>Umbauter Raum für Gewerbe in %</t>
  </si>
  <si>
    <t>Anteil B.2 an Gesamtkosten in %</t>
  </si>
  <si>
    <t>C. Modernisierungskosten</t>
  </si>
  <si>
    <t>D. Kostenzusammenstellung</t>
  </si>
  <si>
    <t>c) Modernisierungskosten</t>
  </si>
  <si>
    <t>d) sonstige Kosten*</t>
  </si>
  <si>
    <t>Kosten der Modernisierung (C) insgesamt</t>
  </si>
  <si>
    <t>Anteil gesamt Gesamtkosten in %</t>
  </si>
  <si>
    <t>Maßgebliche Nutzfläche</t>
  </si>
  <si>
    <t>Gesamtkosten je m² Nutzfläche</t>
  </si>
  <si>
    <t>Gesamtkosten energetische Modernisierung*</t>
  </si>
  <si>
    <t>Gesamtkosten allgemeine Modernisierung*</t>
  </si>
  <si>
    <t>Aktenzeichen:</t>
  </si>
  <si>
    <t>d) sonstige Kosten</t>
  </si>
  <si>
    <t>Kita</t>
  </si>
  <si>
    <t>WE/Einheit (Anzahl)</t>
  </si>
  <si>
    <t>keine Eingabe</t>
  </si>
  <si>
    <t>Wert verwendeter Gebäudeteile</t>
  </si>
  <si>
    <t>Hinweis: Für Modernisierungsmaßnahmen befüllen Sie bitte nur die mit * gekennzeichneten Kostenfelder.</t>
  </si>
  <si>
    <t>Anteil B.1 an Gesamtkosten in %</t>
  </si>
  <si>
    <t>Anteil A.3 an Gesamtkosten in %</t>
  </si>
  <si>
    <t>Anteil A.2 an Gesamtkosten in %</t>
  </si>
  <si>
    <t>Anteil A.1 an Gesamtkosten in %</t>
  </si>
  <si>
    <t>Anteil Gruppe B.2 an Kita in %</t>
  </si>
  <si>
    <t>Anteil Gruppe B.1 an Gewerbe in %</t>
  </si>
  <si>
    <t>Anteil Gruppe A.3 an Wohnen in %</t>
  </si>
  <si>
    <t>Anteil Gruppe A.2 an Wohnen in %</t>
  </si>
  <si>
    <t>Anteil Gruppe A.1 an Wohnen in %</t>
  </si>
  <si>
    <t>Umbauter Raum für Kita B.2</t>
  </si>
  <si>
    <t>Hinweis: Bitte befüllen Sie alle gelb gekennzeichneten Felder.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</si>
</sst>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\ &quot;m²&quot;"/>
    <numFmt numFmtId="165" formatCode="0.0%"/>
    <numFmt numFmtId="166" formatCode="0.0\ &quot;m³&quot;"/>
    <numFmt numFmtId="167" formatCode="0.000%"/>
    <numFmt numFmtId="168" formatCode="_-* #,##0.00\ [$€-407]_-;\-* #,##0.00\ [$€-407]_-;_-* &quot;-&quot;??\ [$€-407]_-;_-@_-"/>
    <numFmt numFmtId="169" formatCode="0.00\ &quot;EUR/m³&quot;"/>
    <numFmt numFmtId="170" formatCode="0.0&quot;m³&quot;"/>
    <numFmt numFmtId="171" formatCode="0.00\ &quot;EUR/m²&quot;"/>
    <numFmt numFmtId="172" formatCode="0.00\ &quot;m³&quot;"/>
    <numFmt numFmtId="173" formatCode="#,##0.00\ &quot;€&quot;"/>
    <numFmt numFmtId="174" formatCode="#,##0.00\ &quot;m²&quot;"/>
    <numFmt numFmtId="175" formatCode="#,##0.00\ &quot;m³&quot;"/>
    <numFmt numFmtId="176" formatCode="_-* #,##0_-;\-* #,##0_-;_-* &quot;-&quot;??_-;_-@_-"/>
    <numFmt numFmtId="177" formatCode="#,##0.00\ &quot;EUR/m²&quot;"/>
    <numFmt numFmtId="178" formatCode="#,##0.00\ &quot;EUR/m³&quot;"/>
    <numFmt numFmtId="179" formatCode="#,##0.00&quot;m³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92D050"/>
      <name val="Arial"/>
      <family val="2"/>
    </font>
    <font>
      <sz val="10"/>
      <color rgb="FFFF0000"/>
      <name val="Arial"/>
      <family val="2"/>
    </font>
    <font>
      <sz val="11"/>
      <color rgb="FF006100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2" tint="-0.249977111117893"/>
      <name val="Arial"/>
      <family val="2"/>
    </font>
    <font>
      <i/>
      <sz val="10"/>
      <color theme="2" tint="-0.74999237037263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1"/>
      <color rgb="FF0061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FCE"/>
      </patternFill>
    </fill>
    <fill>
      <patternFill patternType="solid">
        <fgColor theme="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11" borderId="0" applyNumberFormat="0" applyBorder="0" applyAlignment="0" applyProtection="0"/>
    <xf numFmtId="44" fontId="1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2" applyFont="1" applyAlignment="1" applyProtection="1">
      <alignment wrapText="1"/>
      <protection hidden="1"/>
    </xf>
    <xf numFmtId="0" fontId="2" fillId="0" borderId="0" xfId="2" applyFont="1" applyFill="1" applyProtection="1">
      <protection hidden="1"/>
    </xf>
    <xf numFmtId="0" fontId="21" fillId="0" borderId="0" xfId="2" applyFont="1" applyFill="1" applyProtection="1">
      <protection hidden="1"/>
    </xf>
    <xf numFmtId="44" fontId="11" fillId="0" borderId="0" xfId="3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2" fillId="3" borderId="0" xfId="2" applyFont="1" applyFill="1" applyProtection="1">
      <protection hidden="1"/>
    </xf>
    <xf numFmtId="44" fontId="11" fillId="3" borderId="0" xfId="3" applyFont="1" applyFill="1" applyProtection="1">
      <protection hidden="1"/>
    </xf>
    <xf numFmtId="44" fontId="11" fillId="3" borderId="0" xfId="3" applyFont="1" applyFill="1" applyAlignment="1" applyProtection="1">
      <alignment wrapText="1"/>
      <protection hidden="1"/>
    </xf>
    <xf numFmtId="0" fontId="2" fillId="0" borderId="0" xfId="2" applyFont="1" applyProtection="1">
      <protection hidden="1"/>
    </xf>
    <xf numFmtId="44" fontId="11" fillId="0" borderId="0" xfId="3" applyFont="1" applyProtection="1">
      <protection hidden="1"/>
    </xf>
    <xf numFmtId="0" fontId="2" fillId="0" borderId="1" xfId="2" applyFont="1" applyBorder="1" applyAlignment="1" applyProtection="1">
      <alignment wrapText="1"/>
      <protection hidden="1"/>
    </xf>
    <xf numFmtId="0" fontId="2" fillId="0" borderId="2" xfId="2" applyFont="1" applyBorder="1" applyProtection="1">
      <protection hidden="1"/>
    </xf>
    <xf numFmtId="0" fontId="2" fillId="0" borderId="1" xfId="2" applyFont="1" applyBorder="1" applyAlignment="1" applyProtection="1">
      <alignment horizontal="left"/>
      <protection hidden="1"/>
    </xf>
    <xf numFmtId="0" fontId="2" fillId="0" borderId="3" xfId="2" applyFont="1" applyBorder="1" applyProtection="1">
      <protection hidden="1"/>
    </xf>
    <xf numFmtId="0" fontId="2" fillId="0" borderId="4" xfId="2" applyFont="1" applyBorder="1" applyAlignment="1" applyProtection="1">
      <alignment wrapText="1"/>
      <protection hidden="1"/>
    </xf>
    <xf numFmtId="0" fontId="2" fillId="0" borderId="0" xfId="2" applyFont="1" applyBorder="1" applyProtection="1">
      <protection hidden="1"/>
    </xf>
    <xf numFmtId="0" fontId="3" fillId="0" borderId="4" xfId="2" applyFont="1" applyFill="1" applyBorder="1" applyProtection="1">
      <protection hidden="1"/>
    </xf>
    <xf numFmtId="0" fontId="3" fillId="0" borderId="0" xfId="2" applyFont="1" applyFill="1" applyBorder="1" applyProtection="1">
      <protection hidden="1"/>
    </xf>
    <xf numFmtId="0" fontId="3" fillId="0" borderId="5" xfId="2" applyFont="1" applyFill="1" applyBorder="1" applyProtection="1">
      <protection hidden="1"/>
    </xf>
    <xf numFmtId="0" fontId="2" fillId="0" borderId="4" xfId="2" applyFont="1" applyFill="1" applyBorder="1" applyProtection="1">
      <protection hidden="1"/>
    </xf>
    <xf numFmtId="0" fontId="2" fillId="0" borderId="0" xfId="2" applyFont="1" applyFill="1" applyBorder="1" applyProtection="1">
      <protection hidden="1"/>
    </xf>
    <xf numFmtId="0" fontId="2" fillId="0" borderId="5" xfId="2" applyFont="1" applyFill="1" applyBorder="1" applyProtection="1">
      <protection hidden="1"/>
    </xf>
    <xf numFmtId="0" fontId="3" fillId="0" borderId="4" xfId="2" applyFont="1" applyBorder="1" applyAlignment="1" applyProtection="1">
      <alignment wrapText="1"/>
      <protection hidden="1"/>
    </xf>
    <xf numFmtId="0" fontId="3" fillId="0" borderId="0" xfId="2" applyFont="1" applyBorder="1" applyProtection="1">
      <protection hidden="1"/>
    </xf>
    <xf numFmtId="176" fontId="3" fillId="0" borderId="4" xfId="8" applyNumberFormat="1" applyFont="1" applyFill="1" applyBorder="1" applyAlignment="1" applyProtection="1">
      <alignment horizontal="left" vertical="center"/>
      <protection hidden="1"/>
    </xf>
    <xf numFmtId="0" fontId="3" fillId="3" borderId="0" xfId="2" applyFont="1" applyFill="1" applyProtection="1">
      <protection hidden="1"/>
    </xf>
    <xf numFmtId="44" fontId="8" fillId="3" borderId="0" xfId="3" applyFont="1" applyFill="1" applyProtection="1">
      <protection hidden="1"/>
    </xf>
    <xf numFmtId="44" fontId="8" fillId="3" borderId="0" xfId="3" applyFont="1" applyFill="1" applyAlignment="1" applyProtection="1">
      <alignment wrapText="1"/>
      <protection hidden="1"/>
    </xf>
    <xf numFmtId="0" fontId="3" fillId="0" borderId="6" xfId="2" applyFont="1" applyBorder="1" applyAlignment="1" applyProtection="1">
      <alignment wrapText="1"/>
      <protection hidden="1"/>
    </xf>
    <xf numFmtId="0" fontId="2" fillId="0" borderId="7" xfId="2" applyFont="1" applyBorder="1" applyProtection="1">
      <protection hidden="1"/>
    </xf>
    <xf numFmtId="0" fontId="2" fillId="0" borderId="6" xfId="2" applyFont="1" applyBorder="1" applyProtection="1">
      <protection hidden="1"/>
    </xf>
    <xf numFmtId="0" fontId="2" fillId="0" borderId="8" xfId="2" applyFont="1" applyBorder="1" applyProtection="1">
      <protection hidden="1"/>
    </xf>
    <xf numFmtId="174" fontId="2" fillId="0" borderId="4" xfId="2" applyNumberFormat="1" applyFont="1" applyFill="1" applyBorder="1" applyProtection="1">
      <protection hidden="1"/>
    </xf>
    <xf numFmtId="0" fontId="2" fillId="3" borderId="0" xfId="2" applyFont="1" applyFill="1" applyAlignment="1" applyProtection="1">
      <alignment horizontal="left"/>
      <protection hidden="1"/>
    </xf>
    <xf numFmtId="0" fontId="2" fillId="0" borderId="6" xfId="2" applyFont="1" applyBorder="1" applyAlignment="1" applyProtection="1">
      <alignment wrapText="1"/>
      <protection hidden="1"/>
    </xf>
    <xf numFmtId="10" fontId="2" fillId="0" borderId="6" xfId="4" applyNumberFormat="1" applyFont="1" applyFill="1" applyBorder="1" applyProtection="1">
      <protection hidden="1"/>
    </xf>
    <xf numFmtId="10" fontId="2" fillId="0" borderId="7" xfId="4" applyNumberFormat="1" applyFont="1" applyFill="1" applyBorder="1" applyProtection="1">
      <protection hidden="1"/>
    </xf>
    <xf numFmtId="10" fontId="2" fillId="0" borderId="8" xfId="4" applyNumberFormat="1" applyFont="1" applyFill="1" applyBorder="1" applyProtection="1">
      <protection hidden="1"/>
    </xf>
    <xf numFmtId="0" fontId="2" fillId="0" borderId="5" xfId="2" applyFont="1" applyBorder="1" applyProtection="1">
      <protection hidden="1"/>
    </xf>
    <xf numFmtId="0" fontId="3" fillId="0" borderId="0" xfId="2" applyFont="1" applyProtection="1">
      <protection hidden="1"/>
    </xf>
    <xf numFmtId="43" fontId="3" fillId="0" borderId="0" xfId="8" applyFont="1" applyAlignment="1" applyProtection="1">
      <alignment horizontal="center"/>
      <protection hidden="1"/>
    </xf>
    <xf numFmtId="0" fontId="3" fillId="0" borderId="0" xfId="2" applyFont="1" applyAlignment="1" applyProtection="1">
      <alignment horizontal="center"/>
      <protection hidden="1"/>
    </xf>
    <xf numFmtId="0" fontId="3" fillId="0" borderId="0" xfId="2" applyFont="1" applyFill="1" applyBorder="1" applyAlignment="1" applyProtection="1">
      <alignment horizontal="center"/>
      <protection hidden="1"/>
    </xf>
    <xf numFmtId="0" fontId="3" fillId="0" borderId="5" xfId="2" applyFont="1" applyFill="1" applyBorder="1" applyAlignment="1" applyProtection="1">
      <alignment horizontal="center"/>
      <protection hidden="1"/>
    </xf>
    <xf numFmtId="174" fontId="2" fillId="0" borderId="1" xfId="2" applyNumberFormat="1" applyFont="1" applyFill="1" applyBorder="1" applyProtection="1">
      <protection hidden="1"/>
    </xf>
    <xf numFmtId="44" fontId="5" fillId="0" borderId="0" xfId="3" applyFont="1" applyProtection="1">
      <protection hidden="1"/>
    </xf>
    <xf numFmtId="0" fontId="2" fillId="3" borderId="0" xfId="2" applyFont="1" applyFill="1" applyAlignment="1" applyProtection="1">
      <alignment wrapText="1"/>
      <protection hidden="1"/>
    </xf>
    <xf numFmtId="165" fontId="2" fillId="0" borderId="7" xfId="4" applyNumberFormat="1" applyFont="1" applyFill="1" applyBorder="1" applyProtection="1">
      <protection hidden="1"/>
    </xf>
    <xf numFmtId="9" fontId="2" fillId="0" borderId="8" xfId="4" applyFont="1" applyFill="1" applyBorder="1" applyProtection="1">
      <protection hidden="1"/>
    </xf>
    <xf numFmtId="174" fontId="2" fillId="0" borderId="12" xfId="2" applyNumberFormat="1" applyFont="1" applyFill="1" applyBorder="1" applyProtection="1">
      <protection hidden="1"/>
    </xf>
    <xf numFmtId="44" fontId="11" fillId="0" borderId="0" xfId="3" applyFont="1" applyBorder="1" applyProtection="1">
      <protection hidden="1"/>
    </xf>
    <xf numFmtId="10" fontId="2" fillId="0" borderId="13" xfId="4" applyNumberFormat="1" applyFont="1" applyFill="1" applyBorder="1" applyProtection="1">
      <protection hidden="1"/>
    </xf>
    <xf numFmtId="44" fontId="21" fillId="0" borderId="0" xfId="3" applyFont="1" applyProtection="1">
      <protection hidden="1"/>
    </xf>
    <xf numFmtId="0" fontId="2" fillId="3" borderId="0" xfId="2" applyFont="1" applyFill="1" applyBorder="1" applyProtection="1">
      <protection hidden="1"/>
    </xf>
    <xf numFmtId="0" fontId="21" fillId="0" borderId="0" xfId="2" applyFont="1" applyProtection="1">
      <protection hidden="1"/>
    </xf>
    <xf numFmtId="44" fontId="21" fillId="0" borderId="0" xfId="3" applyFont="1" applyBorder="1" applyProtection="1">
      <protection hidden="1"/>
    </xf>
    <xf numFmtId="0" fontId="21" fillId="0" borderId="0" xfId="2" applyFont="1" applyBorder="1" applyProtection="1">
      <protection hidden="1"/>
    </xf>
    <xf numFmtId="175" fontId="2" fillId="3" borderId="13" xfId="4" applyNumberFormat="1" applyFont="1" applyFill="1" applyBorder="1" applyProtection="1">
      <protection hidden="1"/>
    </xf>
    <xf numFmtId="10" fontId="11" fillId="0" borderId="0" xfId="3" applyNumberFormat="1" applyFont="1" applyProtection="1">
      <protection hidden="1"/>
    </xf>
    <xf numFmtId="44" fontId="2" fillId="3" borderId="0" xfId="2" applyNumberFormat="1" applyFont="1" applyFill="1" applyProtection="1">
      <protection hidden="1"/>
    </xf>
    <xf numFmtId="9" fontId="2" fillId="0" borderId="12" xfId="1" applyNumberFormat="1" applyFont="1" applyFill="1" applyBorder="1" applyProtection="1">
      <protection hidden="1"/>
    </xf>
    <xf numFmtId="9" fontId="2" fillId="0" borderId="14" xfId="1" applyNumberFormat="1" applyFont="1" applyFill="1" applyBorder="1" applyProtection="1">
      <protection hidden="1"/>
    </xf>
    <xf numFmtId="9" fontId="2" fillId="0" borderId="12" xfId="1" applyNumberFormat="1" applyFont="1" applyBorder="1" applyProtection="1">
      <protection hidden="1"/>
    </xf>
    <xf numFmtId="9" fontId="2" fillId="0" borderId="14" xfId="1" applyNumberFormat="1" applyFont="1" applyBorder="1" applyProtection="1">
      <protection hidden="1"/>
    </xf>
    <xf numFmtId="10" fontId="5" fillId="0" borderId="0" xfId="3" applyNumberFormat="1" applyFont="1" applyProtection="1">
      <protection hidden="1"/>
    </xf>
    <xf numFmtId="9" fontId="2" fillId="0" borderId="13" xfId="1" applyNumberFormat="1" applyFont="1" applyBorder="1" applyProtection="1">
      <protection hidden="1"/>
    </xf>
    <xf numFmtId="0" fontId="2" fillId="12" borderId="1" xfId="2" applyFont="1" applyFill="1" applyBorder="1" applyAlignment="1" applyProtection="1">
      <alignment wrapText="1"/>
      <protection hidden="1"/>
    </xf>
    <xf numFmtId="0" fontId="2" fillId="12" borderId="4" xfId="2" applyFont="1" applyFill="1" applyBorder="1" applyAlignment="1" applyProtection="1">
      <alignment wrapText="1"/>
      <protection hidden="1"/>
    </xf>
    <xf numFmtId="10" fontId="5" fillId="0" borderId="0" xfId="3" applyNumberFormat="1" applyFont="1" applyFill="1" applyProtection="1">
      <protection hidden="1"/>
    </xf>
    <xf numFmtId="0" fontId="2" fillId="12" borderId="6" xfId="2" applyFont="1" applyFill="1" applyBorder="1" applyAlignment="1" applyProtection="1">
      <alignment wrapText="1"/>
      <protection hidden="1"/>
    </xf>
    <xf numFmtId="9" fontId="2" fillId="0" borderId="13" xfId="1" applyNumberFormat="1" applyFont="1" applyFill="1" applyBorder="1" applyProtection="1">
      <protection hidden="1"/>
    </xf>
    <xf numFmtId="9" fontId="2" fillId="9" borderId="13" xfId="1" applyNumberFormat="1" applyFont="1" applyFill="1" applyBorder="1" applyProtection="1">
      <protection hidden="1"/>
    </xf>
    <xf numFmtId="0" fontId="2" fillId="0" borderId="0" xfId="2" applyFont="1" applyFill="1" applyBorder="1" applyAlignment="1" applyProtection="1">
      <alignment wrapText="1"/>
      <protection hidden="1"/>
    </xf>
    <xf numFmtId="0" fontId="2" fillId="2" borderId="0" xfId="2" applyFont="1" applyFill="1" applyBorder="1" applyAlignment="1" applyProtection="1">
      <protection hidden="1"/>
    </xf>
    <xf numFmtId="0" fontId="2" fillId="2" borderId="0" xfId="2" applyFont="1" applyFill="1" applyBorder="1" applyProtection="1">
      <protection hidden="1"/>
    </xf>
    <xf numFmtId="172" fontId="2" fillId="2" borderId="0" xfId="4" applyNumberFormat="1" applyFont="1" applyFill="1" applyBorder="1" applyProtection="1">
      <protection hidden="1"/>
    </xf>
    <xf numFmtId="10" fontId="11" fillId="2" borderId="0" xfId="3" applyNumberFormat="1" applyFont="1" applyFill="1" applyProtection="1">
      <protection hidden="1"/>
    </xf>
    <xf numFmtId="0" fontId="2" fillId="3" borderId="0" xfId="2" applyFont="1" applyFill="1" applyBorder="1" applyAlignment="1" applyProtection="1">
      <alignment wrapText="1"/>
      <protection hidden="1"/>
    </xf>
    <xf numFmtId="172" fontId="2" fillId="3" borderId="0" xfId="4" applyNumberFormat="1" applyFont="1" applyFill="1" applyBorder="1" applyProtection="1">
      <protection hidden="1"/>
    </xf>
    <xf numFmtId="10" fontId="11" fillId="3" borderId="0" xfId="3" applyNumberFormat="1" applyFont="1" applyFill="1" applyProtection="1">
      <protection hidden="1"/>
    </xf>
    <xf numFmtId="10" fontId="2" fillId="3" borderId="0" xfId="2" applyNumberFormat="1" applyFont="1" applyFill="1" applyProtection="1">
      <protection hidden="1"/>
    </xf>
    <xf numFmtId="0" fontId="3" fillId="0" borderId="9" xfId="2" applyFont="1" applyBorder="1" applyAlignment="1" applyProtection="1">
      <alignment wrapText="1"/>
      <protection hidden="1"/>
    </xf>
    <xf numFmtId="10" fontId="2" fillId="0" borderId="0" xfId="2" applyNumberFormat="1" applyFont="1" applyProtection="1">
      <protection hidden="1"/>
    </xf>
    <xf numFmtId="0" fontId="11" fillId="0" borderId="15" xfId="3" applyNumberFormat="1" applyFont="1" applyBorder="1" applyProtection="1">
      <protection hidden="1"/>
    </xf>
    <xf numFmtId="44" fontId="11" fillId="0" borderId="15" xfId="3" applyFont="1" applyBorder="1" applyProtection="1">
      <protection hidden="1"/>
    </xf>
    <xf numFmtId="0" fontId="3" fillId="3" borderId="9" xfId="2" applyFont="1" applyFill="1" applyBorder="1" applyAlignment="1" applyProtection="1">
      <alignment wrapText="1"/>
      <protection hidden="1"/>
    </xf>
    <xf numFmtId="44" fontId="11" fillId="3" borderId="15" xfId="3" applyFont="1" applyFill="1" applyBorder="1" applyProtection="1">
      <protection hidden="1"/>
    </xf>
    <xf numFmtId="0" fontId="2" fillId="0" borderId="9" xfId="2" applyFont="1" applyBorder="1" applyAlignment="1" applyProtection="1">
      <alignment wrapText="1"/>
      <protection hidden="1"/>
    </xf>
    <xf numFmtId="44" fontId="11" fillId="0" borderId="0" xfId="3" applyFont="1" applyAlignment="1" applyProtection="1">
      <protection hidden="1"/>
    </xf>
    <xf numFmtId="44" fontId="3" fillId="0" borderId="0" xfId="3" applyFont="1" applyBorder="1" applyProtection="1">
      <protection hidden="1"/>
    </xf>
    <xf numFmtId="44" fontId="11" fillId="0" borderId="9" xfId="3" applyFont="1" applyBorder="1" applyProtection="1">
      <protection hidden="1"/>
    </xf>
    <xf numFmtId="1" fontId="11" fillId="0" borderId="0" xfId="3" applyNumberFormat="1" applyFont="1" applyProtection="1">
      <protection hidden="1"/>
    </xf>
    <xf numFmtId="44" fontId="2" fillId="0" borderId="0" xfId="10" applyFont="1" applyProtection="1">
      <protection hidden="1"/>
    </xf>
    <xf numFmtId="44" fontId="2" fillId="0" borderId="0" xfId="2" applyNumberFormat="1" applyFont="1" applyProtection="1">
      <protection hidden="1"/>
    </xf>
    <xf numFmtId="44" fontId="2" fillId="0" borderId="0" xfId="10" applyFont="1" applyBorder="1" applyProtection="1">
      <protection hidden="1"/>
    </xf>
    <xf numFmtId="168" fontId="2" fillId="0" borderId="0" xfId="2" applyNumberFormat="1" applyFont="1" applyFill="1" applyProtection="1">
      <protection hidden="1"/>
    </xf>
    <xf numFmtId="174" fontId="2" fillId="0" borderId="0" xfId="2" applyNumberFormat="1" applyFont="1" applyFill="1" applyBorder="1" applyProtection="1">
      <protection hidden="1"/>
    </xf>
    <xf numFmtId="44" fontId="11" fillId="0" borderId="15" xfId="3" applyFont="1" applyFill="1" applyBorder="1" applyProtection="1">
      <protection hidden="1"/>
    </xf>
    <xf numFmtId="166" fontId="2" fillId="0" borderId="0" xfId="2" applyNumberFormat="1" applyFont="1" applyFill="1" applyProtection="1">
      <protection hidden="1"/>
    </xf>
    <xf numFmtId="177" fontId="2" fillId="0" borderId="0" xfId="2" applyNumberFormat="1" applyFont="1" applyBorder="1" applyProtection="1">
      <protection hidden="1"/>
    </xf>
    <xf numFmtId="174" fontId="2" fillId="0" borderId="9" xfId="2" applyNumberFormat="1" applyFont="1" applyFill="1" applyBorder="1" applyProtection="1">
      <protection hidden="1"/>
    </xf>
    <xf numFmtId="179" fontId="2" fillId="0" borderId="0" xfId="2" applyNumberFormat="1" applyFont="1" applyFill="1" applyBorder="1" applyProtection="1">
      <protection hidden="1"/>
    </xf>
    <xf numFmtId="0" fontId="2" fillId="0" borderId="34" xfId="2" applyFont="1" applyBorder="1" applyAlignment="1" applyProtection="1">
      <alignment wrapText="1"/>
      <protection hidden="1"/>
    </xf>
    <xf numFmtId="10" fontId="2" fillId="0" borderId="38" xfId="2" applyNumberFormat="1" applyFont="1" applyBorder="1" applyProtection="1">
      <protection hidden="1"/>
    </xf>
    <xf numFmtId="0" fontId="2" fillId="0" borderId="39" xfId="2" applyFont="1" applyBorder="1" applyProtection="1">
      <protection hidden="1"/>
    </xf>
    <xf numFmtId="0" fontId="3" fillId="4" borderId="39" xfId="2" applyFont="1" applyFill="1" applyBorder="1" applyProtection="1">
      <protection hidden="1"/>
    </xf>
    <xf numFmtId="0" fontId="2" fillId="0" borderId="40" xfId="2" applyFont="1" applyBorder="1" applyProtection="1">
      <protection hidden="1"/>
    </xf>
    <xf numFmtId="0" fontId="3" fillId="5" borderId="39" xfId="2" applyFont="1" applyFill="1" applyBorder="1" applyProtection="1">
      <protection hidden="1"/>
    </xf>
    <xf numFmtId="0" fontId="3" fillId="6" borderId="39" xfId="2" applyFont="1" applyFill="1" applyBorder="1" applyProtection="1">
      <protection hidden="1"/>
    </xf>
    <xf numFmtId="0" fontId="3" fillId="8" borderId="39" xfId="2" applyFont="1" applyFill="1" applyBorder="1" applyProtection="1">
      <protection hidden="1"/>
    </xf>
    <xf numFmtId="0" fontId="3" fillId="10" borderId="39" xfId="2" applyNumberFormat="1" applyFont="1" applyFill="1" applyBorder="1" applyAlignment="1" applyProtection="1">
      <protection hidden="1"/>
    </xf>
    <xf numFmtId="0" fontId="3" fillId="7" borderId="39" xfId="2" applyFont="1" applyFill="1" applyBorder="1" applyProtection="1">
      <protection hidden="1"/>
    </xf>
    <xf numFmtId="0" fontId="2" fillId="0" borderId="9" xfId="2" applyFont="1" applyBorder="1" applyProtection="1">
      <protection hidden="1"/>
    </xf>
    <xf numFmtId="0" fontId="2" fillId="0" borderId="15" xfId="2" applyFont="1" applyBorder="1" applyProtection="1">
      <protection hidden="1"/>
    </xf>
    <xf numFmtId="0" fontId="2" fillId="5" borderId="0" xfId="2" applyFont="1" applyFill="1" applyProtection="1">
      <protection hidden="1"/>
    </xf>
    <xf numFmtId="0" fontId="2" fillId="6" borderId="0" xfId="2" applyFont="1" applyFill="1" applyProtection="1">
      <protection hidden="1"/>
    </xf>
    <xf numFmtId="0" fontId="2" fillId="0" borderId="29" xfId="2" applyFont="1" applyBorder="1" applyAlignment="1" applyProtection="1">
      <alignment wrapText="1"/>
      <protection hidden="1"/>
    </xf>
    <xf numFmtId="0" fontId="2" fillId="8" borderId="0" xfId="2" applyFont="1" applyFill="1" applyProtection="1">
      <protection hidden="1"/>
    </xf>
    <xf numFmtId="0" fontId="2" fillId="10" borderId="0" xfId="2" applyFont="1" applyFill="1" applyProtection="1">
      <protection hidden="1"/>
    </xf>
    <xf numFmtId="0" fontId="2" fillId="7" borderId="0" xfId="2" applyFont="1" applyFill="1" applyProtection="1">
      <protection hidden="1"/>
    </xf>
    <xf numFmtId="0" fontId="3" fillId="5" borderId="0" xfId="2" applyFont="1" applyFill="1" applyProtection="1">
      <protection hidden="1"/>
    </xf>
    <xf numFmtId="0" fontId="3" fillId="6" borderId="0" xfId="2" applyFont="1" applyFill="1" applyProtection="1">
      <protection hidden="1"/>
    </xf>
    <xf numFmtId="2" fontId="2" fillId="0" borderId="9" xfId="2" applyNumberFormat="1" applyFont="1" applyBorder="1" applyProtection="1">
      <protection hidden="1"/>
    </xf>
    <xf numFmtId="2" fontId="2" fillId="0" borderId="0" xfId="2" applyNumberFormat="1" applyFont="1" applyBorder="1" applyProtection="1">
      <protection hidden="1"/>
    </xf>
    <xf numFmtId="167" fontId="11" fillId="0" borderId="0" xfId="5" applyNumberFormat="1" applyFont="1" applyBorder="1" applyProtection="1">
      <protection hidden="1"/>
    </xf>
    <xf numFmtId="164" fontId="2" fillId="0" borderId="15" xfId="2" applyNumberFormat="1" applyFont="1" applyBorder="1" applyProtection="1">
      <protection hidden="1"/>
    </xf>
    <xf numFmtId="44" fontId="2" fillId="0" borderId="0" xfId="3" applyFont="1" applyProtection="1">
      <protection hidden="1"/>
    </xf>
    <xf numFmtId="0" fontId="3" fillId="0" borderId="29" xfId="2" applyFont="1" applyBorder="1" applyAlignment="1" applyProtection="1">
      <alignment wrapText="1"/>
      <protection hidden="1"/>
    </xf>
    <xf numFmtId="164" fontId="2" fillId="0" borderId="0" xfId="2" applyNumberFormat="1" applyFont="1" applyProtection="1">
      <protection hidden="1"/>
    </xf>
    <xf numFmtId="2" fontId="5" fillId="0" borderId="9" xfId="2" applyNumberFormat="1" applyFont="1" applyBorder="1" applyProtection="1">
      <protection hidden="1"/>
    </xf>
    <xf numFmtId="44" fontId="2" fillId="0" borderId="0" xfId="2" applyNumberFormat="1" applyFont="1" applyBorder="1" applyProtection="1">
      <protection hidden="1"/>
    </xf>
    <xf numFmtId="44" fontId="3" fillId="0" borderId="15" xfId="2" applyNumberFormat="1" applyFont="1" applyBorder="1" applyProtection="1">
      <protection hidden="1"/>
    </xf>
    <xf numFmtId="44" fontId="3" fillId="0" borderId="0" xfId="2" applyNumberFormat="1" applyFont="1" applyProtection="1">
      <protection hidden="1"/>
    </xf>
    <xf numFmtId="164" fontId="2" fillId="0" borderId="9" xfId="2" applyNumberFormat="1" applyFont="1" applyFill="1" applyBorder="1" applyProtection="1">
      <protection hidden="1"/>
    </xf>
    <xf numFmtId="173" fontId="2" fillId="0" borderId="15" xfId="2" applyNumberFormat="1" applyFont="1" applyFill="1" applyBorder="1" applyProtection="1">
      <protection hidden="1"/>
    </xf>
    <xf numFmtId="164" fontId="2" fillId="0" borderId="0" xfId="2" applyNumberFormat="1" applyFont="1" applyBorder="1" applyProtection="1">
      <protection hidden="1"/>
    </xf>
    <xf numFmtId="44" fontId="2" fillId="0" borderId="0" xfId="3" applyFont="1" applyFill="1" applyProtection="1">
      <protection hidden="1"/>
    </xf>
    <xf numFmtId="44" fontId="2" fillId="0" borderId="15" xfId="2" applyNumberFormat="1" applyFont="1" applyFill="1" applyBorder="1" applyProtection="1">
      <protection hidden="1"/>
    </xf>
    <xf numFmtId="166" fontId="2" fillId="0" borderId="9" xfId="2" applyNumberFormat="1" applyFont="1" applyBorder="1" applyProtection="1">
      <protection hidden="1"/>
    </xf>
    <xf numFmtId="166" fontId="2" fillId="0" borderId="0" xfId="2" applyNumberFormat="1" applyFont="1" applyBorder="1" applyProtection="1">
      <protection hidden="1"/>
    </xf>
    <xf numFmtId="9" fontId="2" fillId="0" borderId="9" xfId="2" applyNumberFormat="1" applyFont="1" applyBorder="1" applyProtection="1">
      <protection hidden="1"/>
    </xf>
    <xf numFmtId="164" fontId="2" fillId="0" borderId="0" xfId="2" applyNumberFormat="1" applyFont="1" applyFill="1" applyBorder="1" applyProtection="1">
      <protection hidden="1"/>
    </xf>
    <xf numFmtId="44" fontId="2" fillId="0" borderId="15" xfId="2" applyNumberFormat="1" applyFont="1" applyBorder="1" applyProtection="1">
      <protection hidden="1"/>
    </xf>
    <xf numFmtId="0" fontId="2" fillId="0" borderId="15" xfId="2" applyFont="1" applyFill="1" applyBorder="1" applyProtection="1">
      <protection hidden="1"/>
    </xf>
    <xf numFmtId="44" fontId="2" fillId="0" borderId="0" xfId="6" applyFont="1" applyBorder="1" applyProtection="1">
      <protection hidden="1"/>
    </xf>
    <xf numFmtId="168" fontId="2" fillId="0" borderId="15" xfId="2" applyNumberFormat="1" applyFont="1" applyBorder="1" applyProtection="1">
      <protection hidden="1"/>
    </xf>
    <xf numFmtId="44" fontId="2" fillId="0" borderId="0" xfId="2" applyNumberFormat="1" applyFont="1" applyBorder="1" applyAlignment="1" applyProtection="1">
      <alignment horizontal="left"/>
      <protection hidden="1"/>
    </xf>
    <xf numFmtId="44" fontId="2" fillId="0" borderId="9" xfId="2" applyNumberFormat="1" applyFont="1" applyBorder="1" applyProtection="1">
      <protection hidden="1"/>
    </xf>
    <xf numFmtId="173" fontId="3" fillId="0" borderId="10" xfId="3" applyNumberFormat="1" applyFont="1" applyBorder="1" applyProtection="1">
      <protection hidden="1"/>
    </xf>
    <xf numFmtId="44" fontId="3" fillId="0" borderId="16" xfId="3" applyFont="1" applyBorder="1" applyProtection="1">
      <protection hidden="1"/>
    </xf>
    <xf numFmtId="44" fontId="2" fillId="0" borderId="0" xfId="2" applyNumberFormat="1" applyFont="1" applyFill="1" applyBorder="1" applyProtection="1">
      <protection hidden="1"/>
    </xf>
    <xf numFmtId="165" fontId="2" fillId="0" borderId="9" xfId="5" applyNumberFormat="1" applyFont="1" applyBorder="1" applyProtection="1">
      <protection hidden="1"/>
    </xf>
    <xf numFmtId="0" fontId="5" fillId="0" borderId="0" xfId="2" applyFont="1" applyBorder="1" applyProtection="1">
      <protection hidden="1"/>
    </xf>
    <xf numFmtId="165" fontId="2" fillId="0" borderId="0" xfId="5" applyNumberFormat="1" applyFont="1" applyBorder="1" applyProtection="1">
      <protection hidden="1"/>
    </xf>
    <xf numFmtId="44" fontId="3" fillId="0" borderId="15" xfId="2" applyNumberFormat="1" applyFont="1" applyFill="1" applyBorder="1" applyProtection="1">
      <protection hidden="1"/>
    </xf>
    <xf numFmtId="44" fontId="2" fillId="0" borderId="9" xfId="7" applyNumberFormat="1" applyFont="1" applyBorder="1" applyProtection="1">
      <protection hidden="1"/>
    </xf>
    <xf numFmtId="44" fontId="2" fillId="0" borderId="0" xfId="7" applyFont="1" applyBorder="1" applyProtection="1">
      <protection hidden="1"/>
    </xf>
    <xf numFmtId="169" fontId="2" fillId="0" borderId="0" xfId="2" applyNumberFormat="1" applyFont="1" applyBorder="1" applyProtection="1">
      <protection hidden="1"/>
    </xf>
    <xf numFmtId="164" fontId="2" fillId="0" borderId="9" xfId="2" applyNumberFormat="1" applyFont="1" applyBorder="1" applyProtection="1">
      <protection hidden="1"/>
    </xf>
    <xf numFmtId="170" fontId="2" fillId="0" borderId="0" xfId="2" applyNumberFormat="1" applyFont="1" applyProtection="1">
      <protection hidden="1"/>
    </xf>
    <xf numFmtId="168" fontId="2" fillId="0" borderId="15" xfId="2" applyNumberFormat="1" applyFont="1" applyFill="1" applyBorder="1" applyProtection="1">
      <protection hidden="1"/>
    </xf>
    <xf numFmtId="0" fontId="5" fillId="0" borderId="9" xfId="2" applyFont="1" applyBorder="1" applyProtection="1">
      <protection hidden="1"/>
    </xf>
    <xf numFmtId="168" fontId="3" fillId="0" borderId="15" xfId="2" applyNumberFormat="1" applyFont="1" applyBorder="1" applyProtection="1">
      <protection hidden="1"/>
    </xf>
    <xf numFmtId="168" fontId="3" fillId="0" borderId="15" xfId="2" applyNumberFormat="1" applyFont="1" applyFill="1" applyBorder="1" applyProtection="1">
      <protection hidden="1"/>
    </xf>
    <xf numFmtId="168" fontId="3" fillId="0" borderId="0" xfId="2" applyNumberFormat="1" applyFont="1" applyFill="1" applyProtection="1">
      <protection hidden="1"/>
    </xf>
    <xf numFmtId="168" fontId="2" fillId="0" borderId="9" xfId="2" applyNumberFormat="1" applyFont="1" applyBorder="1" applyProtection="1">
      <protection hidden="1"/>
    </xf>
    <xf numFmtId="168" fontId="2" fillId="0" borderId="0" xfId="2" applyNumberFormat="1" applyFont="1" applyBorder="1" applyProtection="1">
      <protection hidden="1"/>
    </xf>
    <xf numFmtId="168" fontId="3" fillId="0" borderId="10" xfId="2" applyNumberFormat="1" applyFont="1" applyBorder="1" applyProtection="1">
      <protection hidden="1"/>
    </xf>
    <xf numFmtId="168" fontId="3" fillId="0" borderId="16" xfId="2" applyNumberFormat="1" applyFont="1" applyFill="1" applyBorder="1" applyProtection="1">
      <protection hidden="1"/>
    </xf>
    <xf numFmtId="168" fontId="3" fillId="0" borderId="10" xfId="2" applyNumberFormat="1" applyFont="1" applyFill="1" applyBorder="1" applyProtection="1">
      <protection hidden="1"/>
    </xf>
    <xf numFmtId="0" fontId="2" fillId="0" borderId="9" xfId="2" applyFont="1" applyFill="1" applyBorder="1" applyProtection="1">
      <protection hidden="1"/>
    </xf>
    <xf numFmtId="0" fontId="2" fillId="0" borderId="9" xfId="2" applyFont="1" applyFill="1" applyBorder="1" applyAlignment="1" applyProtection="1">
      <alignment horizontal="right"/>
      <protection hidden="1"/>
    </xf>
    <xf numFmtId="9" fontId="2" fillId="0" borderId="0" xfId="1" applyFont="1" applyFill="1" applyBorder="1" applyProtection="1">
      <protection hidden="1"/>
    </xf>
    <xf numFmtId="44" fontId="11" fillId="0" borderId="15" xfId="0" applyNumberFormat="1" applyFont="1" applyFill="1" applyBorder="1" applyProtection="1">
      <protection hidden="1"/>
    </xf>
    <xf numFmtId="0" fontId="2" fillId="0" borderId="9" xfId="2" applyFont="1" applyFill="1" applyBorder="1" applyAlignment="1" applyProtection="1">
      <alignment wrapText="1"/>
      <protection hidden="1"/>
    </xf>
    <xf numFmtId="0" fontId="2" fillId="0" borderId="29" xfId="2" applyFont="1" applyFill="1" applyBorder="1" applyAlignment="1" applyProtection="1">
      <alignment wrapText="1"/>
      <protection hidden="1"/>
    </xf>
    <xf numFmtId="165" fontId="2" fillId="0" borderId="0" xfId="1" applyNumberFormat="1" applyFont="1" applyFill="1" applyBorder="1" applyProtection="1">
      <protection hidden="1"/>
    </xf>
    <xf numFmtId="168" fontId="4" fillId="0" borderId="15" xfId="2" applyNumberFormat="1" applyFont="1" applyFill="1" applyBorder="1" applyProtection="1">
      <protection hidden="1"/>
    </xf>
    <xf numFmtId="0" fontId="3" fillId="0" borderId="9" xfId="2" applyFont="1" applyFill="1" applyBorder="1" applyAlignment="1" applyProtection="1">
      <alignment wrapText="1"/>
      <protection hidden="1"/>
    </xf>
    <xf numFmtId="10" fontId="2" fillId="0" borderId="0" xfId="1" applyNumberFormat="1" applyFont="1" applyBorder="1" applyProtection="1">
      <protection hidden="1"/>
    </xf>
    <xf numFmtId="0" fontId="3" fillId="0" borderId="29" xfId="2" applyFont="1" applyFill="1" applyBorder="1" applyAlignment="1" applyProtection="1">
      <alignment wrapText="1"/>
      <protection hidden="1"/>
    </xf>
    <xf numFmtId="171" fontId="2" fillId="0" borderId="0" xfId="2" applyNumberFormat="1" applyFont="1" applyBorder="1" applyProtection="1">
      <protection hidden="1"/>
    </xf>
    <xf numFmtId="0" fontId="11" fillId="0" borderId="9" xfId="0" applyFont="1" applyFill="1" applyBorder="1" applyAlignment="1" applyProtection="1">
      <alignment wrapText="1"/>
      <protection hidden="1"/>
    </xf>
    <xf numFmtId="0" fontId="11" fillId="0" borderId="29" xfId="0" applyFont="1" applyFill="1" applyBorder="1" applyAlignment="1" applyProtection="1">
      <alignment wrapText="1"/>
      <protection hidden="1"/>
    </xf>
    <xf numFmtId="168" fontId="2" fillId="0" borderId="26" xfId="2" applyNumberFormat="1" applyFont="1" applyFill="1" applyBorder="1" applyProtection="1">
      <protection hidden="1"/>
    </xf>
    <xf numFmtId="168" fontId="2" fillId="0" borderId="0" xfId="10" applyNumberFormat="1" applyFont="1" applyFill="1" applyBorder="1" applyProtection="1">
      <protection hidden="1"/>
    </xf>
    <xf numFmtId="168" fontId="3" fillId="0" borderId="41" xfId="2" applyNumberFormat="1" applyFont="1" applyBorder="1" applyProtection="1">
      <protection hidden="1"/>
    </xf>
    <xf numFmtId="168" fontId="3" fillId="0" borderId="11" xfId="2" applyNumberFormat="1" applyFont="1" applyBorder="1" applyProtection="1">
      <protection hidden="1"/>
    </xf>
    <xf numFmtId="0" fontId="3" fillId="0" borderId="9" xfId="2" applyFont="1" applyBorder="1" applyProtection="1">
      <protection hidden="1"/>
    </xf>
    <xf numFmtId="177" fontId="3" fillId="2" borderId="0" xfId="2" applyNumberFormat="1" applyFont="1" applyFill="1" applyBorder="1" applyProtection="1">
      <protection hidden="1"/>
    </xf>
    <xf numFmtId="178" fontId="3" fillId="2" borderId="0" xfId="2" applyNumberFormat="1" applyFont="1" applyFill="1" applyBorder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Protection="1">
      <protection hidden="1"/>
    </xf>
    <xf numFmtId="174" fontId="13" fillId="0" borderId="0" xfId="0" applyNumberFormat="1" applyFont="1" applyProtection="1">
      <protection hidden="1"/>
    </xf>
    <xf numFmtId="10" fontId="13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0" fontId="8" fillId="0" borderId="16" xfId="0" applyFont="1" applyBorder="1" applyAlignment="1" applyProtection="1">
      <alignment horizontal="left"/>
      <protection hidden="1"/>
    </xf>
    <xf numFmtId="0" fontId="11" fillId="0" borderId="37" xfId="0" applyFont="1" applyBorder="1" applyAlignment="1" applyProtection="1">
      <alignment horizontal="center"/>
      <protection hidden="1"/>
    </xf>
    <xf numFmtId="0" fontId="11" fillId="0" borderId="42" xfId="0" applyFont="1" applyBorder="1" applyAlignment="1" applyProtection="1">
      <alignment horizontal="center"/>
      <protection hidden="1"/>
    </xf>
    <xf numFmtId="0" fontId="11" fillId="0" borderId="16" xfId="0" applyFont="1" applyBorder="1" applyAlignment="1" applyProtection="1">
      <alignment horizontal="center"/>
      <protection hidden="1"/>
    </xf>
    <xf numFmtId="0" fontId="11" fillId="0" borderId="43" xfId="0" applyFont="1" applyBorder="1" applyAlignment="1" applyProtection="1">
      <alignment horizontal="center"/>
      <protection hidden="1"/>
    </xf>
    <xf numFmtId="0" fontId="11" fillId="0" borderId="44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31" xfId="0" applyFont="1" applyBorder="1" applyProtection="1">
      <protection hidden="1"/>
    </xf>
    <xf numFmtId="173" fontId="22" fillId="0" borderId="22" xfId="0" applyNumberFormat="1" applyFont="1" applyFill="1" applyBorder="1" applyProtection="1">
      <protection hidden="1"/>
    </xf>
    <xf numFmtId="173" fontId="23" fillId="11" borderId="30" xfId="9" applyNumberFormat="1" applyFont="1" applyBorder="1" applyProtection="1">
      <protection hidden="1"/>
    </xf>
    <xf numFmtId="0" fontId="11" fillId="0" borderId="19" xfId="0" applyFont="1" applyBorder="1" applyProtection="1">
      <protection hidden="1"/>
    </xf>
    <xf numFmtId="173" fontId="22" fillId="0" borderId="20" xfId="0" applyNumberFormat="1" applyFont="1" applyFill="1" applyBorder="1" applyProtection="1">
      <protection hidden="1"/>
    </xf>
    <xf numFmtId="173" fontId="23" fillId="11" borderId="21" xfId="9" applyNumberFormat="1" applyFont="1" applyBorder="1" applyProtection="1">
      <protection hidden="1"/>
    </xf>
    <xf numFmtId="173" fontId="23" fillId="11" borderId="23" xfId="9" applyNumberFormat="1" applyFont="1" applyBorder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7" fillId="0" borderId="24" xfId="0" applyFont="1" applyBorder="1" applyAlignment="1" applyProtection="1">
      <alignment horizontal="left"/>
      <protection hidden="1"/>
    </xf>
    <xf numFmtId="173" fontId="12" fillId="0" borderId="25" xfId="0" applyNumberFormat="1" applyFont="1" applyFill="1" applyBorder="1" applyProtection="1">
      <protection hidden="1"/>
    </xf>
    <xf numFmtId="173" fontId="12" fillId="0" borderId="26" xfId="0" applyNumberFormat="1" applyFont="1" applyFill="1" applyBorder="1" applyProtection="1">
      <protection hidden="1"/>
    </xf>
    <xf numFmtId="173" fontId="14" fillId="0" borderId="27" xfId="0" applyNumberFormat="1" applyFont="1" applyFill="1" applyBorder="1" applyProtection="1">
      <protection hidden="1"/>
    </xf>
    <xf numFmtId="0" fontId="18" fillId="0" borderId="0" xfId="0" applyFont="1" applyProtection="1">
      <protection hidden="1"/>
    </xf>
    <xf numFmtId="0" fontId="19" fillId="0" borderId="28" xfId="0" applyFont="1" applyBorder="1" applyAlignment="1" applyProtection="1">
      <alignment horizontal="left"/>
      <protection hidden="1"/>
    </xf>
    <xf numFmtId="173" fontId="12" fillId="0" borderId="29" xfId="0" applyNumberFormat="1" applyFont="1" applyFill="1" applyBorder="1" applyProtection="1">
      <protection hidden="1"/>
    </xf>
    <xf numFmtId="173" fontId="12" fillId="0" borderId="15" xfId="0" applyNumberFormat="1" applyFont="1" applyFill="1" applyBorder="1" applyProtection="1">
      <protection hidden="1"/>
    </xf>
    <xf numFmtId="173" fontId="12" fillId="0" borderId="0" xfId="0" applyNumberFormat="1" applyFont="1" applyFill="1" applyBorder="1" applyProtection="1">
      <protection hidden="1"/>
    </xf>
    <xf numFmtId="173" fontId="14" fillId="0" borderId="30" xfId="0" applyNumberFormat="1" applyFont="1" applyFill="1" applyBorder="1" applyProtection="1">
      <protection hidden="1"/>
    </xf>
    <xf numFmtId="0" fontId="11" fillId="0" borderId="33" xfId="0" applyFont="1" applyBorder="1" applyProtection="1">
      <protection hidden="1"/>
    </xf>
    <xf numFmtId="0" fontId="17" fillId="0" borderId="31" xfId="0" applyFont="1" applyBorder="1" applyAlignment="1" applyProtection="1">
      <alignment horizontal="left"/>
      <protection hidden="1"/>
    </xf>
    <xf numFmtId="173" fontId="12" fillId="0" borderId="18" xfId="0" applyNumberFormat="1" applyFont="1" applyFill="1" applyBorder="1" applyProtection="1">
      <protection hidden="1"/>
    </xf>
    <xf numFmtId="173" fontId="12" fillId="0" borderId="35" xfId="0" applyNumberFormat="1" applyFont="1" applyFill="1" applyBorder="1" applyProtection="1">
      <protection hidden="1"/>
    </xf>
    <xf numFmtId="173" fontId="14" fillId="0" borderId="36" xfId="0" applyNumberFormat="1" applyFont="1" applyFill="1" applyBorder="1" applyProtection="1">
      <protection hidden="1"/>
    </xf>
    <xf numFmtId="10" fontId="12" fillId="0" borderId="17" xfId="0" applyNumberFormat="1" applyFont="1" applyFill="1" applyBorder="1" applyProtection="1">
      <protection hidden="1"/>
    </xf>
    <xf numFmtId="10" fontId="12" fillId="0" borderId="46" xfId="0" applyNumberFormat="1" applyFont="1" applyFill="1" applyBorder="1" applyProtection="1">
      <protection hidden="1"/>
    </xf>
    <xf numFmtId="0" fontId="17" fillId="0" borderId="28" xfId="0" applyFont="1" applyBorder="1" applyAlignment="1" applyProtection="1">
      <alignment horizontal="left"/>
      <protection hidden="1"/>
    </xf>
    <xf numFmtId="173" fontId="12" fillId="0" borderId="17" xfId="0" applyNumberFormat="1" applyFont="1" applyFill="1" applyBorder="1" applyProtection="1">
      <protection hidden="1"/>
    </xf>
    <xf numFmtId="0" fontId="8" fillId="0" borderId="16" xfId="0" applyFont="1" applyBorder="1" applyProtection="1">
      <protection hidden="1"/>
    </xf>
    <xf numFmtId="173" fontId="20" fillId="0" borderId="37" xfId="0" applyNumberFormat="1" applyFont="1" applyFill="1" applyBorder="1" applyProtection="1">
      <protection hidden="1"/>
    </xf>
    <xf numFmtId="173" fontId="20" fillId="0" borderId="45" xfId="0" applyNumberFormat="1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173" fontId="20" fillId="0" borderId="0" xfId="0" applyNumberFormat="1" applyFont="1" applyFill="1" applyBorder="1" applyProtection="1">
      <protection hidden="1"/>
    </xf>
    <xf numFmtId="173" fontId="11" fillId="0" borderId="0" xfId="0" applyNumberFormat="1" applyFont="1" applyFill="1" applyProtection="1">
      <protection hidden="1"/>
    </xf>
    <xf numFmtId="0" fontId="2" fillId="2" borderId="0" xfId="2" applyFont="1" applyFill="1" applyProtection="1">
      <protection locked="0" hidden="1"/>
    </xf>
    <xf numFmtId="176" fontId="3" fillId="2" borderId="0" xfId="8" applyNumberFormat="1" applyFont="1" applyFill="1" applyBorder="1" applyAlignment="1" applyProtection="1">
      <alignment horizontal="right"/>
      <protection locked="0" hidden="1"/>
    </xf>
    <xf numFmtId="176" fontId="3" fillId="2" borderId="5" xfId="8" applyNumberFormat="1" applyFont="1" applyFill="1" applyBorder="1" applyAlignment="1" applyProtection="1">
      <alignment horizontal="right"/>
      <protection locked="0" hidden="1"/>
    </xf>
    <xf numFmtId="174" fontId="2" fillId="2" borderId="0" xfId="2" quotePrefix="1" applyNumberFormat="1" applyFont="1" applyFill="1" applyBorder="1" applyProtection="1">
      <protection locked="0" hidden="1"/>
    </xf>
    <xf numFmtId="174" fontId="2" fillId="2" borderId="0" xfId="2" applyNumberFormat="1" applyFont="1" applyFill="1" applyBorder="1" applyProtection="1">
      <protection locked="0" hidden="1"/>
    </xf>
    <xf numFmtId="174" fontId="2" fillId="2" borderId="5" xfId="2" applyNumberFormat="1" applyFont="1" applyFill="1" applyBorder="1" applyProtection="1">
      <protection locked="0" hidden="1"/>
    </xf>
    <xf numFmtId="0" fontId="3" fillId="2" borderId="0" xfId="2" applyFont="1" applyFill="1" applyBorder="1" applyAlignment="1" applyProtection="1">
      <alignment horizontal="right"/>
      <protection locked="0" hidden="1"/>
    </xf>
    <xf numFmtId="0" fontId="3" fillId="2" borderId="5" xfId="2" applyFont="1" applyFill="1" applyBorder="1" applyAlignment="1" applyProtection="1">
      <alignment horizontal="right"/>
      <protection locked="0" hidden="1"/>
    </xf>
    <xf numFmtId="174" fontId="2" fillId="2" borderId="2" xfId="2" applyNumberFormat="1" applyFont="1" applyFill="1" applyBorder="1" applyProtection="1">
      <protection locked="0" hidden="1"/>
    </xf>
    <xf numFmtId="174" fontId="2" fillId="2" borderId="3" xfId="2" applyNumberFormat="1" applyFont="1" applyFill="1" applyBorder="1" applyProtection="1">
      <protection locked="0" hidden="1"/>
    </xf>
    <xf numFmtId="175" fontId="2" fillId="2" borderId="14" xfId="4" applyNumberFormat="1" applyFont="1" applyFill="1" applyBorder="1" applyProtection="1">
      <protection locked="0" hidden="1"/>
    </xf>
    <xf numFmtId="175" fontId="2" fillId="2" borderId="14" xfId="2" applyNumberFormat="1" applyFont="1" applyFill="1" applyBorder="1" applyProtection="1">
      <protection locked="0" hidden="1"/>
    </xf>
    <xf numFmtId="44" fontId="2" fillId="2" borderId="0" xfId="3" applyFont="1" applyFill="1" applyProtection="1">
      <protection locked="0" hidden="1"/>
    </xf>
    <xf numFmtId="168" fontId="2" fillId="2" borderId="0" xfId="6" applyNumberFormat="1" applyFont="1" applyFill="1" applyBorder="1" applyProtection="1">
      <protection locked="0" hidden="1"/>
    </xf>
    <xf numFmtId="44" fontId="2" fillId="2" borderId="0" xfId="2" applyNumberFormat="1" applyFont="1" applyFill="1" applyBorder="1" applyProtection="1">
      <protection locked="0" hidden="1"/>
    </xf>
    <xf numFmtId="168" fontId="2" fillId="2" borderId="0" xfId="2" applyNumberFormat="1" applyFont="1" applyFill="1" applyProtection="1">
      <protection locked="0" hidden="1"/>
    </xf>
    <xf numFmtId="44" fontId="11" fillId="2" borderId="0" xfId="0" applyNumberFormat="1" applyFont="1" applyFill="1" applyProtection="1">
      <protection locked="0" hidden="1"/>
    </xf>
    <xf numFmtId="44" fontId="2" fillId="2" borderId="0" xfId="10" applyFont="1" applyFill="1" applyBorder="1" applyProtection="1">
      <protection locked="0" hidden="1"/>
    </xf>
    <xf numFmtId="173" fontId="11" fillId="2" borderId="29" xfId="0" applyNumberFormat="1" applyFont="1" applyFill="1" applyBorder="1" applyProtection="1">
      <protection locked="0" hidden="1"/>
    </xf>
    <xf numFmtId="173" fontId="11" fillId="2" borderId="22" xfId="0" applyNumberFormat="1" applyFont="1" applyFill="1" applyBorder="1" applyProtection="1">
      <protection locked="0" hidden="1"/>
    </xf>
    <xf numFmtId="173" fontId="11" fillId="2" borderId="20" xfId="0" applyNumberFormat="1" applyFont="1" applyFill="1" applyBorder="1" applyProtection="1">
      <protection locked="0" hidden="1"/>
    </xf>
    <xf numFmtId="173" fontId="11" fillId="2" borderId="32" xfId="0" applyNumberFormat="1" applyFont="1" applyFill="1" applyBorder="1" applyProtection="1">
      <protection locked="0" hidden="1"/>
    </xf>
    <xf numFmtId="173" fontId="11" fillId="2" borderId="34" xfId="0" applyNumberFormat="1" applyFont="1" applyFill="1" applyBorder="1" applyProtection="1">
      <protection locked="0" hidden="1"/>
    </xf>
    <xf numFmtId="173" fontId="11" fillId="2" borderId="20" xfId="0" applyNumberFormat="1" applyFont="1" applyFill="1" applyBorder="1" applyAlignment="1" applyProtection="1">
      <protection locked="0" hidden="1"/>
    </xf>
    <xf numFmtId="173" fontId="5" fillId="0" borderId="7" xfId="0" applyNumberFormat="1" applyFont="1" applyBorder="1" applyAlignment="1" applyProtection="1">
      <alignment horizontal="left" wrapText="1"/>
      <protection hidden="1"/>
    </xf>
  </cellXfs>
  <cellStyles count="11">
    <cellStyle name="Gut" xfId="9" builtinId="26"/>
    <cellStyle name="Komma" xfId="8" builtinId="3"/>
    <cellStyle name="Prozent" xfId="1" builtinId="5"/>
    <cellStyle name="Prozent 2" xfId="4"/>
    <cellStyle name="Prozent 3" xfId="5"/>
    <cellStyle name="Standard" xfId="0" builtinId="0"/>
    <cellStyle name="Standard 2 2" xfId="2"/>
    <cellStyle name="Währung" xfId="10" builtinId="4"/>
    <cellStyle name="Währung 2" xfId="6"/>
    <cellStyle name="Währung 2 2" xfId="7"/>
    <cellStyle name="Währung 3" xfId="3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3F78.391EE0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3F78.391EE0E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0</xdr:row>
      <xdr:rowOff>59266</xdr:rowOff>
    </xdr:from>
    <xdr:to>
      <xdr:col>5</xdr:col>
      <xdr:colOff>1097866</xdr:colOff>
      <xdr:row>4</xdr:row>
      <xdr:rowOff>21215</xdr:rowOff>
    </xdr:to>
    <xdr:pic>
      <xdr:nvPicPr>
        <xdr:cNvPr id="4" name="Grafik 3" descr="Investition_mit_Haltung_Logo_2022_RGB_Kontur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0467" y="59266"/>
          <a:ext cx="1495799" cy="63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287869</xdr:colOff>
      <xdr:row>0</xdr:row>
      <xdr:rowOff>59269</xdr:rowOff>
    </xdr:from>
    <xdr:to>
      <xdr:col>7</xdr:col>
      <xdr:colOff>970868</xdr:colOff>
      <xdr:row>3</xdr:row>
      <xdr:rowOff>114351</xdr:rowOff>
    </xdr:to>
    <xdr:pic>
      <xdr:nvPicPr>
        <xdr:cNvPr id="2" name="Grafik 1" descr="Investition_mit_Haltung_Logo_2022_RGB_Kontur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736" y="59269"/>
          <a:ext cx="1495799" cy="63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fs6101\f_61_42\Technik\Mietwohnraumf&#246;rderung\Mietwohnraumf&#246;rderung%20Neubau\38111_Trautenauer%20Hof_GBH\38111_Wohnfl&#228;chenberechnung_Projektabsch&#228;tzung_Stand%203108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chnik\Mietwohnraumf&#246;rderung\Mietwohnraumf&#246;rderung%20Neubau\38181_Am%20Steinbruch%2010,%2012,%20Gundlach\38181_Kostensimulation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tein21082014\Vorlagen\Kostenberechnung%20DIN%20276%20drei%20Nutzung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chnik\Mietwohnraumf&#246;rderung\Mietwohnraumf&#246;rderung%20Neubau\38182_Richard-Lattdorf-Stra&#223;e%2024_KSG\38182_Angaben%20Hauptantra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chnik\Mietwohnraumf&#246;rderung\Mietwohnraumf&#246;rderung%20Neubau\38140_Oheriedentrifft_44_46_48_GBH\Pr&#252;fungWFS20160421\20160418Kosten&#252;bersicht%20Neubau-Honorarberechnun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aben Hauptantrag"/>
      <sheetName val="WohnflächeundPersonen31.08.16"/>
      <sheetName val="Kostensimulation 2016"/>
      <sheetName val="Abrisskosten"/>
    </sheetNames>
    <sheetDataSet>
      <sheetData sheetId="0">
        <row r="27">
          <cell r="I27">
            <v>0.97703399999999996</v>
          </cell>
        </row>
      </sheetData>
      <sheetData sheetId="1"/>
      <sheetData sheetId="2">
        <row r="3">
          <cell r="G3">
            <v>113.2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ensimulation 2016"/>
      <sheetName val="Kostensimulation 2018"/>
      <sheetName val="BRI BGF überschlägig"/>
      <sheetName val="Kosten Gundlach v. 08.10.18"/>
    </sheetNames>
    <sheetDataSet>
      <sheetData sheetId="0">
        <row r="3">
          <cell r="G3">
            <v>121.2</v>
          </cell>
        </row>
      </sheetData>
      <sheetData sheetId="1"/>
      <sheetData sheetId="2">
        <row r="16">
          <cell r="D16">
            <v>1896.09</v>
          </cell>
        </row>
      </sheetData>
      <sheetData sheetId="3">
        <row r="29">
          <cell r="C29">
            <v>3914066.8899999997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ostenberechnung DIN276 3N"/>
      <sheetName val="ung Honorar Berechnung II. BV"/>
      <sheetName val="Tabelle2"/>
    </sheetNames>
    <sheetDataSet>
      <sheetData sheetId="0"/>
      <sheetData sheetId="1">
        <row r="27">
          <cell r="J27">
            <v>0.17853999999999998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gaben Hauptantrag"/>
    </sheetNames>
    <sheetDataSet>
      <sheetData sheetId="0">
        <row r="27">
          <cell r="I27">
            <v>8.8369975631309744E-2</v>
          </cell>
          <cell r="M27">
            <v>0.22984227298288834</v>
          </cell>
          <cell r="Q27">
            <v>0.68178775138580183</v>
          </cell>
          <cell r="U2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usammenstellung"/>
      <sheetName val="KG 100"/>
      <sheetName val="KG 200"/>
      <sheetName val="KG 300"/>
      <sheetName val="KG 400"/>
      <sheetName val="KG 500_600"/>
      <sheetName val="KG 700"/>
      <sheetName val="Honorar Berechnung"/>
      <sheetName val="Angaben Hauptantrag"/>
      <sheetName val="KG 700 ohne Korrektur"/>
    </sheetNames>
    <sheetDataSet>
      <sheetData sheetId="0"/>
      <sheetData sheetId="1">
        <row r="4">
          <cell r="E4">
            <v>0.6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2"/>
  <sheetViews>
    <sheetView view="pageLayout" topLeftCell="A100" zoomScale="90" zoomScaleNormal="90" zoomScaleSheetLayoutView="100" zoomScalePageLayoutView="90" workbookViewId="0">
      <selection activeCell="B1" sqref="B1"/>
    </sheetView>
  </sheetViews>
  <sheetFormatPr baseColWidth="10" defaultColWidth="11.42578125" defaultRowHeight="12.75" x14ac:dyDescent="0.2"/>
  <cols>
    <col min="1" max="1" width="44.85546875" style="47" customWidth="1"/>
    <col min="2" max="6" width="16.28515625" style="6" customWidth="1"/>
    <col min="7" max="7" width="16.28515625" style="7" customWidth="1"/>
    <col min="8" max="9" width="16.28515625" style="6" customWidth="1"/>
    <col min="10" max="10" width="16.28515625" style="7" customWidth="1"/>
    <col min="11" max="11" width="16.28515625" style="8" customWidth="1"/>
    <col min="12" max="13" width="16.28515625" style="6" customWidth="1"/>
    <col min="14" max="14" width="44.85546875" style="6" customWidth="1"/>
    <col min="15" max="22" width="16.28515625" style="6" customWidth="1"/>
    <col min="23" max="23" width="44.7109375" style="6" customWidth="1"/>
    <col min="24" max="31" width="16.28515625" style="6" customWidth="1"/>
    <col min="32" max="16384" width="11.42578125" style="6"/>
  </cols>
  <sheetData>
    <row r="1" spans="1:13" x14ac:dyDescent="0.2">
      <c r="A1" s="1" t="s">
        <v>51</v>
      </c>
      <c r="B1" s="241"/>
      <c r="C1" s="2"/>
      <c r="D1" s="2"/>
      <c r="E1" s="3"/>
      <c r="F1" s="3"/>
      <c r="G1" s="5"/>
      <c r="I1" s="7"/>
      <c r="J1" s="8"/>
      <c r="K1" s="5"/>
      <c r="L1" s="5"/>
      <c r="M1" s="5"/>
    </row>
    <row r="2" spans="1:13" x14ac:dyDescent="0.2">
      <c r="A2" s="1" t="s">
        <v>118</v>
      </c>
      <c r="B2" s="241"/>
      <c r="C2" s="2"/>
      <c r="D2" s="2"/>
      <c r="E2" s="2"/>
      <c r="F2" s="2"/>
      <c r="G2" s="5"/>
      <c r="I2" s="7"/>
      <c r="J2" s="8"/>
      <c r="K2" s="5"/>
      <c r="L2" s="5"/>
      <c r="M2" s="5"/>
    </row>
    <row r="3" spans="1:13" x14ac:dyDescent="0.2">
      <c r="A3" s="1"/>
      <c r="B3" s="2"/>
      <c r="C3" s="2"/>
      <c r="D3" s="2"/>
      <c r="E3" s="2"/>
      <c r="F3" s="2"/>
      <c r="G3" s="5"/>
      <c r="I3" s="7"/>
      <c r="J3" s="8"/>
      <c r="K3" s="5"/>
      <c r="L3" s="5"/>
      <c r="M3" s="5"/>
    </row>
    <row r="4" spans="1:13" x14ac:dyDescent="0.2">
      <c r="A4" s="3" t="s">
        <v>135</v>
      </c>
      <c r="B4" s="2"/>
      <c r="C4" s="2"/>
      <c r="D4" s="2"/>
      <c r="E4" s="2"/>
      <c r="F4" s="2"/>
      <c r="G4" s="5"/>
      <c r="I4" s="7"/>
      <c r="J4" s="8"/>
      <c r="K4" s="5"/>
      <c r="L4" s="5"/>
      <c r="M4" s="5"/>
    </row>
    <row r="5" spans="1:13" ht="13.5" thickBot="1" x14ac:dyDescent="0.25">
      <c r="A5" s="1"/>
      <c r="B5" s="9"/>
      <c r="C5" s="9"/>
      <c r="D5" s="9"/>
      <c r="E5" s="9"/>
      <c r="F5" s="9"/>
      <c r="G5" s="6"/>
      <c r="I5" s="7"/>
      <c r="J5" s="8"/>
      <c r="K5" s="6"/>
    </row>
    <row r="6" spans="1:13" x14ac:dyDescent="0.2">
      <c r="A6" s="11" t="s">
        <v>0</v>
      </c>
      <c r="B6" s="12"/>
      <c r="C6" s="13" t="s">
        <v>53</v>
      </c>
      <c r="D6" s="12" t="s">
        <v>2</v>
      </c>
      <c r="E6" s="12" t="s">
        <v>3</v>
      </c>
      <c r="F6" s="14" t="s">
        <v>44</v>
      </c>
      <c r="G6" s="6"/>
      <c r="I6" s="7"/>
      <c r="J6" s="8"/>
      <c r="K6" s="6"/>
    </row>
    <row r="7" spans="1:13" x14ac:dyDescent="0.2">
      <c r="A7" s="15" t="s">
        <v>4</v>
      </c>
      <c r="B7" s="16"/>
      <c r="C7" s="17" t="s">
        <v>9</v>
      </c>
      <c r="D7" s="18" t="s">
        <v>5</v>
      </c>
      <c r="E7" s="18" t="s">
        <v>6</v>
      </c>
      <c r="F7" s="19" t="s">
        <v>7</v>
      </c>
      <c r="G7" s="6"/>
      <c r="I7" s="7"/>
      <c r="J7" s="8"/>
      <c r="K7" s="6"/>
    </row>
    <row r="8" spans="1:13" x14ac:dyDescent="0.2">
      <c r="A8" s="15" t="s">
        <v>8</v>
      </c>
      <c r="B8" s="16"/>
      <c r="C8" s="17" t="s">
        <v>9</v>
      </c>
      <c r="D8" s="18" t="s">
        <v>9</v>
      </c>
      <c r="E8" s="18" t="s">
        <v>9</v>
      </c>
      <c r="F8" s="19" t="s">
        <v>9</v>
      </c>
      <c r="G8" s="6"/>
      <c r="I8" s="7"/>
      <c r="J8" s="8"/>
      <c r="K8" s="6"/>
    </row>
    <row r="9" spans="1:13" x14ac:dyDescent="0.2">
      <c r="A9" s="15" t="s">
        <v>11</v>
      </c>
      <c r="B9" s="16"/>
      <c r="C9" s="20" t="s">
        <v>102</v>
      </c>
      <c r="D9" s="21" t="s">
        <v>102</v>
      </c>
      <c r="E9" s="21" t="s">
        <v>102</v>
      </c>
      <c r="F9" s="22" t="s">
        <v>102</v>
      </c>
      <c r="G9" s="6"/>
      <c r="I9" s="7"/>
      <c r="J9" s="8"/>
      <c r="K9" s="6"/>
    </row>
    <row r="10" spans="1:13" s="26" customFormat="1" x14ac:dyDescent="0.2">
      <c r="A10" s="23" t="s">
        <v>121</v>
      </c>
      <c r="B10" s="24"/>
      <c r="C10" s="25">
        <f>SUM(D10:F10)</f>
        <v>0</v>
      </c>
      <c r="D10" s="242"/>
      <c r="E10" s="242"/>
      <c r="F10" s="243"/>
      <c r="I10" s="27"/>
      <c r="J10" s="28"/>
    </row>
    <row r="11" spans="1:13" ht="13.5" thickBot="1" x14ac:dyDescent="0.25">
      <c r="A11" s="29" t="s">
        <v>47</v>
      </c>
      <c r="B11" s="30"/>
      <c r="C11" s="31"/>
      <c r="D11" s="30"/>
      <c r="E11" s="30"/>
      <c r="F11" s="32"/>
      <c r="G11" s="6"/>
      <c r="I11" s="7"/>
      <c r="J11" s="8"/>
      <c r="K11" s="6"/>
    </row>
    <row r="12" spans="1:13" x14ac:dyDescent="0.2">
      <c r="A12" s="11" t="s">
        <v>12</v>
      </c>
      <c r="B12" s="14"/>
      <c r="C12" s="33">
        <f>SUM(D12:F12)</f>
        <v>0</v>
      </c>
      <c r="D12" s="244"/>
      <c r="E12" s="245"/>
      <c r="F12" s="246"/>
      <c r="G12" s="34"/>
      <c r="I12" s="7"/>
      <c r="J12" s="8"/>
      <c r="K12" s="6"/>
    </row>
    <row r="13" spans="1:13" ht="13.5" thickBot="1" x14ac:dyDescent="0.25">
      <c r="A13" s="35"/>
      <c r="B13" s="32"/>
      <c r="C13" s="36">
        <f>IFERROR(C12/C12,0)</f>
        <v>0</v>
      </c>
      <c r="D13" s="37">
        <f>IFERROR(D12/C12,0)</f>
        <v>0</v>
      </c>
      <c r="E13" s="37">
        <f>IFERROR(E12/C12,0)</f>
        <v>0</v>
      </c>
      <c r="F13" s="38">
        <f>IFERROR(F12/C12,0)</f>
        <v>0</v>
      </c>
      <c r="G13" s="6"/>
      <c r="I13" s="7"/>
      <c r="J13" s="8"/>
      <c r="K13" s="6"/>
    </row>
    <row r="14" spans="1:13" x14ac:dyDescent="0.2">
      <c r="A14" s="11" t="s">
        <v>0</v>
      </c>
      <c r="B14" s="39"/>
      <c r="C14" s="9" t="s">
        <v>54</v>
      </c>
      <c r="D14" s="12" t="s">
        <v>46</v>
      </c>
      <c r="E14" s="14" t="s">
        <v>45</v>
      </c>
      <c r="F14" s="9"/>
      <c r="G14" s="6"/>
      <c r="I14" s="7"/>
      <c r="J14" s="8"/>
      <c r="K14" s="6"/>
    </row>
    <row r="15" spans="1:13" x14ac:dyDescent="0.2">
      <c r="A15" s="15" t="s">
        <v>8</v>
      </c>
      <c r="B15" s="39"/>
      <c r="C15" s="40" t="s">
        <v>10</v>
      </c>
      <c r="D15" s="18" t="s">
        <v>10</v>
      </c>
      <c r="E15" s="19" t="s">
        <v>120</v>
      </c>
      <c r="F15" s="9"/>
      <c r="G15" s="6"/>
      <c r="I15" s="7"/>
      <c r="J15" s="8"/>
      <c r="K15" s="6"/>
    </row>
    <row r="16" spans="1:13" x14ac:dyDescent="0.2">
      <c r="A16" s="15" t="s">
        <v>11</v>
      </c>
      <c r="B16" s="39"/>
      <c r="C16" s="9" t="str">
        <f>C9</f>
        <v>Mietwohnraum</v>
      </c>
      <c r="D16" s="21"/>
      <c r="E16" s="22"/>
      <c r="F16" s="9"/>
      <c r="G16" s="6"/>
      <c r="I16" s="7"/>
      <c r="J16" s="8"/>
      <c r="K16" s="6"/>
    </row>
    <row r="17" spans="1:17" x14ac:dyDescent="0.2">
      <c r="A17" s="23" t="s">
        <v>121</v>
      </c>
      <c r="B17" s="39"/>
      <c r="C17" s="41">
        <f>SUM(D17:E17)</f>
        <v>0</v>
      </c>
      <c r="D17" s="247"/>
      <c r="E17" s="248"/>
      <c r="F17" s="9"/>
      <c r="G17" s="6"/>
      <c r="I17" s="7"/>
      <c r="J17" s="8"/>
      <c r="K17" s="6"/>
    </row>
    <row r="18" spans="1:17" ht="13.5" thickBot="1" x14ac:dyDescent="0.25">
      <c r="A18" s="23" t="s">
        <v>48</v>
      </c>
      <c r="B18" s="39"/>
      <c r="C18" s="42"/>
      <c r="D18" s="43"/>
      <c r="E18" s="44"/>
      <c r="F18" s="9"/>
      <c r="G18" s="6"/>
      <c r="I18" s="7"/>
      <c r="J18" s="8"/>
      <c r="K18" s="6"/>
    </row>
    <row r="19" spans="1:17" x14ac:dyDescent="0.2">
      <c r="A19" s="11" t="s">
        <v>13</v>
      </c>
      <c r="B19" s="14"/>
      <c r="C19" s="45">
        <f>SUM(D19:E19)</f>
        <v>0</v>
      </c>
      <c r="D19" s="249"/>
      <c r="E19" s="250"/>
      <c r="F19" s="46"/>
      <c r="J19" s="47"/>
      <c r="K19" s="6"/>
    </row>
    <row r="20" spans="1:17" ht="13.5" thickBot="1" x14ac:dyDescent="0.25">
      <c r="A20" s="35"/>
      <c r="B20" s="32"/>
      <c r="C20" s="36">
        <f>IFERROR(C19/C19,0)</f>
        <v>0</v>
      </c>
      <c r="D20" s="48">
        <f>IFERROR(D19/C19,0)</f>
        <v>0</v>
      </c>
      <c r="E20" s="49">
        <f>IFERROR(E19/C19,0)</f>
        <v>0</v>
      </c>
      <c r="F20" s="10"/>
      <c r="J20" s="47"/>
      <c r="K20" s="6"/>
    </row>
    <row r="21" spans="1:17" x14ac:dyDescent="0.2">
      <c r="A21" s="11" t="s">
        <v>14</v>
      </c>
      <c r="B21" s="14"/>
      <c r="C21" s="50">
        <f>C12+C19</f>
        <v>0</v>
      </c>
      <c r="D21" s="51"/>
      <c r="E21" s="51"/>
      <c r="F21" s="16"/>
      <c r="G21" s="6"/>
      <c r="J21" s="47"/>
      <c r="K21" s="6"/>
    </row>
    <row r="22" spans="1:17" ht="13.5" thickBot="1" x14ac:dyDescent="0.25">
      <c r="A22" s="35"/>
      <c r="B22" s="32"/>
      <c r="C22" s="52">
        <f>IFERROR(C21/C21,0)</f>
        <v>0</v>
      </c>
      <c r="D22" s="53"/>
      <c r="E22" s="51"/>
      <c r="F22" s="16"/>
      <c r="G22" s="54"/>
      <c r="H22" s="54"/>
      <c r="J22" s="47"/>
      <c r="K22" s="6"/>
    </row>
    <row r="23" spans="1:17" x14ac:dyDescent="0.2">
      <c r="A23" s="15" t="s">
        <v>49</v>
      </c>
      <c r="B23" s="39"/>
      <c r="C23" s="251"/>
      <c r="D23" s="55"/>
      <c r="E23" s="56"/>
      <c r="F23" s="57"/>
      <c r="G23" s="54"/>
      <c r="H23" s="54"/>
      <c r="J23" s="47"/>
      <c r="K23" s="6"/>
    </row>
    <row r="24" spans="1:17" x14ac:dyDescent="0.2">
      <c r="A24" s="15" t="s">
        <v>50</v>
      </c>
      <c r="B24" s="39"/>
      <c r="C24" s="252"/>
      <c r="D24" s="53"/>
      <c r="E24" s="10"/>
      <c r="F24" s="9"/>
      <c r="G24" s="6"/>
      <c r="J24" s="47"/>
      <c r="K24" s="6"/>
    </row>
    <row r="25" spans="1:17" x14ac:dyDescent="0.2">
      <c r="A25" s="15" t="s">
        <v>134</v>
      </c>
      <c r="B25" s="39"/>
      <c r="C25" s="252"/>
      <c r="D25" s="53"/>
      <c r="E25" s="10"/>
      <c r="F25" s="9"/>
      <c r="G25" s="6"/>
      <c r="J25" s="47"/>
      <c r="K25" s="6"/>
    </row>
    <row r="26" spans="1:17" ht="13.5" thickBot="1" x14ac:dyDescent="0.25">
      <c r="A26" s="35"/>
      <c r="B26" s="32"/>
      <c r="C26" s="58">
        <f>SUM(C23:C25)</f>
        <v>0</v>
      </c>
      <c r="D26" s="59"/>
      <c r="E26" s="10"/>
      <c r="F26" s="9"/>
      <c r="G26" s="6"/>
      <c r="J26" s="47"/>
      <c r="K26" s="6"/>
      <c r="Q26" s="60"/>
    </row>
    <row r="27" spans="1:17" x14ac:dyDescent="0.2">
      <c r="A27" s="11" t="s">
        <v>105</v>
      </c>
      <c r="B27" s="14"/>
      <c r="C27" s="61">
        <f>IFERROR(C23/$C$26,0)</f>
        <v>0</v>
      </c>
      <c r="D27" s="59"/>
      <c r="E27" s="10"/>
      <c r="F27" s="9"/>
      <c r="G27" s="6"/>
      <c r="J27" s="47"/>
      <c r="K27" s="6"/>
      <c r="Q27" s="60"/>
    </row>
    <row r="28" spans="1:17" ht="13.5" thickBot="1" x14ac:dyDescent="0.25">
      <c r="A28" s="15" t="s">
        <v>106</v>
      </c>
      <c r="B28" s="39"/>
      <c r="C28" s="62">
        <f>IFERROR((C24+C25)/$C$26,0)</f>
        <v>0</v>
      </c>
      <c r="D28" s="59"/>
      <c r="E28" s="10"/>
      <c r="F28" s="9"/>
      <c r="G28" s="6"/>
      <c r="J28" s="47"/>
      <c r="K28" s="6"/>
      <c r="Q28" s="60"/>
    </row>
    <row r="29" spans="1:17" x14ac:dyDescent="0.2">
      <c r="A29" s="11" t="s">
        <v>133</v>
      </c>
      <c r="B29" s="14"/>
      <c r="C29" s="63">
        <f>IFERROR(D12/$C$12,0)</f>
        <v>0</v>
      </c>
      <c r="D29" s="59"/>
      <c r="E29" s="10"/>
      <c r="F29" s="9"/>
      <c r="G29" s="6"/>
      <c r="J29" s="47"/>
      <c r="K29" s="6"/>
      <c r="Q29" s="60"/>
    </row>
    <row r="30" spans="1:17" x14ac:dyDescent="0.2">
      <c r="A30" s="15" t="s">
        <v>132</v>
      </c>
      <c r="B30" s="39"/>
      <c r="C30" s="64">
        <f>IFERROR(E12/$C$12,0)</f>
        <v>0</v>
      </c>
      <c r="D30" s="59"/>
      <c r="E30" s="10"/>
      <c r="F30" s="9"/>
      <c r="G30" s="6"/>
      <c r="J30" s="47"/>
      <c r="K30" s="6"/>
      <c r="Q30" s="60"/>
    </row>
    <row r="31" spans="1:17" x14ac:dyDescent="0.2">
      <c r="A31" s="15" t="s">
        <v>131</v>
      </c>
      <c r="B31" s="39"/>
      <c r="C31" s="64">
        <f>IFERROR(F12/$C$12,0)</f>
        <v>0</v>
      </c>
      <c r="D31" s="59"/>
      <c r="E31" s="10"/>
      <c r="F31" s="9"/>
      <c r="G31" s="6"/>
      <c r="J31" s="47"/>
      <c r="K31" s="6"/>
      <c r="Q31" s="60"/>
    </row>
    <row r="32" spans="1:17" x14ac:dyDescent="0.2">
      <c r="A32" s="15" t="s">
        <v>130</v>
      </c>
      <c r="B32" s="39"/>
      <c r="C32" s="64">
        <f>IFERROR(C24/(C24+C25),0)</f>
        <v>0</v>
      </c>
      <c r="D32" s="65"/>
      <c r="E32" s="10"/>
      <c r="F32" s="9"/>
      <c r="G32" s="6"/>
      <c r="J32" s="47"/>
      <c r="K32" s="6"/>
      <c r="Q32" s="60"/>
    </row>
    <row r="33" spans="1:31" ht="13.5" thickBot="1" x14ac:dyDescent="0.25">
      <c r="A33" s="35" t="s">
        <v>129</v>
      </c>
      <c r="B33" s="32"/>
      <c r="C33" s="66">
        <f>IFERROR(C25/(C24+C25),0)</f>
        <v>0</v>
      </c>
      <c r="D33" s="65"/>
      <c r="E33" s="10"/>
      <c r="F33" s="9"/>
      <c r="G33" s="6"/>
      <c r="J33" s="47"/>
      <c r="K33" s="6"/>
      <c r="Q33" s="60"/>
    </row>
    <row r="34" spans="1:31" x14ac:dyDescent="0.2">
      <c r="A34" s="67" t="s">
        <v>128</v>
      </c>
      <c r="B34" s="14"/>
      <c r="C34" s="61">
        <f>C29*C27</f>
        <v>0</v>
      </c>
      <c r="D34" s="65"/>
      <c r="E34" s="10"/>
      <c r="F34" s="9"/>
      <c r="G34" s="6"/>
      <c r="J34" s="47"/>
      <c r="K34" s="6"/>
      <c r="Q34" s="60"/>
    </row>
    <row r="35" spans="1:31" x14ac:dyDescent="0.2">
      <c r="A35" s="68" t="s">
        <v>127</v>
      </c>
      <c r="B35" s="39"/>
      <c r="C35" s="62">
        <f>C30*C27</f>
        <v>0</v>
      </c>
      <c r="D35" s="65"/>
      <c r="E35" s="10"/>
      <c r="F35" s="9"/>
      <c r="G35" s="6"/>
      <c r="J35" s="47"/>
      <c r="K35" s="6"/>
      <c r="Q35" s="60"/>
    </row>
    <row r="36" spans="1:31" x14ac:dyDescent="0.2">
      <c r="A36" s="68" t="s">
        <v>126</v>
      </c>
      <c r="B36" s="39"/>
      <c r="C36" s="62">
        <f>C31*C27</f>
        <v>0</v>
      </c>
      <c r="D36" s="69"/>
      <c r="E36" s="10"/>
      <c r="F36" s="9"/>
      <c r="G36" s="6"/>
      <c r="J36" s="47"/>
      <c r="K36" s="6"/>
      <c r="Q36" s="60"/>
    </row>
    <row r="37" spans="1:31" x14ac:dyDescent="0.2">
      <c r="A37" s="68" t="s">
        <v>125</v>
      </c>
      <c r="B37" s="39"/>
      <c r="C37" s="62">
        <f>C32*C28</f>
        <v>0</v>
      </c>
      <c r="D37" s="65"/>
      <c r="E37" s="10"/>
      <c r="F37" s="9"/>
      <c r="G37" s="6"/>
      <c r="J37" s="47"/>
      <c r="K37" s="6"/>
      <c r="Q37" s="60"/>
    </row>
    <row r="38" spans="1:31" ht="13.5" thickBot="1" x14ac:dyDescent="0.25">
      <c r="A38" s="70" t="s">
        <v>107</v>
      </c>
      <c r="B38" s="32"/>
      <c r="C38" s="71">
        <f>C33*C28</f>
        <v>0</v>
      </c>
      <c r="D38" s="65"/>
      <c r="E38" s="10"/>
      <c r="F38" s="9"/>
      <c r="G38" s="6"/>
      <c r="J38" s="47"/>
      <c r="K38" s="6"/>
      <c r="Q38" s="60"/>
    </row>
    <row r="39" spans="1:31" ht="13.5" thickBot="1" x14ac:dyDescent="0.25">
      <c r="A39" s="35" t="s">
        <v>113</v>
      </c>
      <c r="B39" s="32"/>
      <c r="C39" s="72">
        <f>SUM(C34:C38)</f>
        <v>0</v>
      </c>
      <c r="D39" s="69"/>
      <c r="E39" s="10"/>
      <c r="F39" s="9"/>
      <c r="G39" s="6"/>
      <c r="J39" s="47"/>
      <c r="K39" s="6"/>
      <c r="Q39" s="60"/>
    </row>
    <row r="40" spans="1:31" x14ac:dyDescent="0.2">
      <c r="A40" s="73"/>
      <c r="B40" s="73"/>
      <c r="C40" s="73"/>
      <c r="D40" s="73"/>
      <c r="E40" s="10"/>
      <c r="F40" s="9"/>
      <c r="G40" s="6"/>
      <c r="J40" s="47"/>
      <c r="K40" s="6"/>
      <c r="Q40" s="60"/>
    </row>
    <row r="41" spans="1:31" x14ac:dyDescent="0.2">
      <c r="A41" s="74" t="s">
        <v>124</v>
      </c>
      <c r="B41" s="75"/>
      <c r="C41" s="76"/>
      <c r="D41" s="77"/>
      <c r="E41" s="10"/>
      <c r="F41" s="9"/>
      <c r="G41" s="6"/>
      <c r="J41" s="47"/>
      <c r="K41" s="6"/>
      <c r="Q41" s="60"/>
    </row>
    <row r="42" spans="1:31" x14ac:dyDescent="0.2">
      <c r="A42" s="78"/>
      <c r="B42" s="54"/>
      <c r="C42" s="79"/>
      <c r="D42" s="80"/>
      <c r="E42" s="7"/>
      <c r="G42" s="6"/>
      <c r="J42" s="6"/>
      <c r="K42" s="47"/>
      <c r="R42" s="60"/>
    </row>
    <row r="43" spans="1:31" x14ac:dyDescent="0.2">
      <c r="C43" s="7"/>
      <c r="D43" s="7"/>
      <c r="E43" s="7"/>
      <c r="F43" s="7"/>
      <c r="R43" s="81"/>
    </row>
    <row r="44" spans="1:31" x14ac:dyDescent="0.2">
      <c r="A44" s="82" t="s">
        <v>43</v>
      </c>
      <c r="B44" s="9"/>
      <c r="C44" s="9"/>
      <c r="D44" s="83"/>
      <c r="E44" s="84"/>
      <c r="F44" s="24"/>
      <c r="G44" s="51"/>
      <c r="H44" s="51"/>
      <c r="I44" s="85"/>
      <c r="J44" s="24"/>
      <c r="K44" s="51"/>
      <c r="L44" s="51"/>
      <c r="M44" s="85"/>
      <c r="N44" s="86" t="s">
        <v>43</v>
      </c>
      <c r="O44" s="54"/>
      <c r="R44" s="87"/>
      <c r="V44" s="87"/>
      <c r="W44" s="82" t="s">
        <v>43</v>
      </c>
      <c r="X44" s="9"/>
      <c r="Y44" s="9"/>
      <c r="Z44" s="9"/>
      <c r="AA44" s="85"/>
      <c r="AB44" s="9"/>
      <c r="AC44" s="9"/>
      <c r="AD44" s="9"/>
      <c r="AE44" s="85"/>
    </row>
    <row r="45" spans="1:31" x14ac:dyDescent="0.2">
      <c r="A45" s="88"/>
      <c r="B45" s="9"/>
      <c r="C45" s="9"/>
      <c r="D45" s="89"/>
      <c r="E45" s="84"/>
      <c r="F45" s="90"/>
      <c r="G45" s="51"/>
      <c r="H45" s="51"/>
      <c r="I45" s="85"/>
      <c r="J45" s="90"/>
      <c r="K45" s="51"/>
      <c r="L45" s="51"/>
      <c r="M45" s="85"/>
      <c r="N45" s="91"/>
      <c r="O45" s="51"/>
      <c r="P45" s="10"/>
      <c r="Q45" s="10"/>
      <c r="R45" s="85"/>
      <c r="S45" s="10"/>
      <c r="T45" s="10"/>
      <c r="U45" s="10"/>
      <c r="V45" s="85"/>
      <c r="W45" s="88"/>
      <c r="X45" s="92"/>
      <c r="Y45" s="10"/>
      <c r="Z45" s="10"/>
      <c r="AA45" s="85"/>
      <c r="AB45" s="10"/>
      <c r="AC45" s="10"/>
      <c r="AD45" s="10"/>
      <c r="AE45" s="85"/>
    </row>
    <row r="46" spans="1:31" x14ac:dyDescent="0.2">
      <c r="A46" s="88" t="s">
        <v>55</v>
      </c>
      <c r="B46" s="93">
        <f>E110</f>
        <v>0</v>
      </c>
      <c r="C46" s="9"/>
      <c r="D46" s="94"/>
      <c r="E46" s="84"/>
      <c r="F46" s="95"/>
      <c r="G46" s="51"/>
      <c r="H46" s="51"/>
      <c r="I46" s="85"/>
      <c r="J46" s="95"/>
      <c r="K46" s="51"/>
      <c r="L46" s="51"/>
      <c r="M46" s="85"/>
      <c r="N46" s="91"/>
      <c r="O46" s="95"/>
      <c r="P46" s="10"/>
      <c r="Q46" s="10"/>
      <c r="R46" s="85"/>
      <c r="S46" s="93"/>
      <c r="T46" s="10"/>
      <c r="U46" s="10"/>
      <c r="V46" s="85"/>
      <c r="W46" s="88"/>
      <c r="X46" s="95"/>
      <c r="Y46" s="10"/>
      <c r="Z46" s="10"/>
      <c r="AA46" s="85"/>
      <c r="AB46" s="95"/>
      <c r="AC46" s="10"/>
      <c r="AD46" s="10"/>
      <c r="AE46" s="85"/>
    </row>
    <row r="47" spans="1:31" x14ac:dyDescent="0.2">
      <c r="A47" s="88" t="s">
        <v>15</v>
      </c>
      <c r="B47" s="245"/>
      <c r="C47" s="9"/>
      <c r="D47" s="96"/>
      <c r="E47" s="84"/>
      <c r="F47" s="97">
        <f>B47*C34</f>
        <v>0</v>
      </c>
      <c r="G47" s="2"/>
      <c r="H47" s="4"/>
      <c r="I47" s="98"/>
      <c r="J47" s="97">
        <f>B47*C35</f>
        <v>0</v>
      </c>
      <c r="K47" s="9"/>
      <c r="L47" s="10"/>
      <c r="M47" s="85"/>
      <c r="N47" s="91"/>
      <c r="O47" s="97">
        <f>B47*C36</f>
        <v>0</v>
      </c>
      <c r="P47" s="2"/>
      <c r="Q47" s="4"/>
      <c r="R47" s="98"/>
      <c r="S47" s="97">
        <f>F47+J47+O47</f>
        <v>0</v>
      </c>
      <c r="T47" s="2"/>
      <c r="U47" s="4"/>
      <c r="V47" s="98"/>
      <c r="W47" s="88" t="s">
        <v>15</v>
      </c>
      <c r="X47" s="97">
        <f>B47*C37</f>
        <v>0</v>
      </c>
      <c r="Y47" s="99"/>
      <c r="Z47" s="4"/>
      <c r="AA47" s="98"/>
      <c r="AB47" s="97">
        <f>B47*C38</f>
        <v>0</v>
      </c>
      <c r="AC47" s="99"/>
      <c r="AD47" s="10"/>
      <c r="AE47" s="85"/>
    </row>
    <row r="48" spans="1:31" x14ac:dyDescent="0.2">
      <c r="A48" s="88" t="s">
        <v>16</v>
      </c>
      <c r="B48" s="100">
        <f>IFERROR(D58/B47,0)</f>
        <v>0</v>
      </c>
      <c r="C48" s="9"/>
      <c r="D48" s="2"/>
      <c r="E48" s="85"/>
      <c r="F48" s="100">
        <f>IFERROR(H58/F47,0)</f>
        <v>0</v>
      </c>
      <c r="G48" s="2"/>
      <c r="H48" s="4"/>
      <c r="I48" s="98"/>
      <c r="J48" s="100">
        <f>IFERROR(L58/J47,0)</f>
        <v>0</v>
      </c>
      <c r="K48" s="9"/>
      <c r="L48" s="10"/>
      <c r="M48" s="85"/>
      <c r="N48" s="91"/>
      <c r="O48" s="100">
        <f>IFERROR(Q58/O47,0)</f>
        <v>0</v>
      </c>
      <c r="P48" s="2"/>
      <c r="Q48" s="4"/>
      <c r="R48" s="98"/>
      <c r="S48" s="100">
        <f>IFERROR(U58/S47,0)</f>
        <v>0</v>
      </c>
      <c r="T48" s="2"/>
      <c r="U48" s="4"/>
      <c r="V48" s="98"/>
      <c r="W48" s="88" t="s">
        <v>16</v>
      </c>
      <c r="X48" s="100">
        <f>IFERROR(Z58/X47,0)</f>
        <v>0</v>
      </c>
      <c r="Y48" s="2"/>
      <c r="Z48" s="4"/>
      <c r="AA48" s="98"/>
      <c r="AB48" s="100">
        <f>IFERROR(AD58/AB47,0)</f>
        <v>0</v>
      </c>
      <c r="AC48" s="9"/>
      <c r="AD48" s="10"/>
      <c r="AE48" s="85"/>
    </row>
    <row r="49" spans="1:31" x14ac:dyDescent="0.2">
      <c r="A49" s="88" t="s">
        <v>17</v>
      </c>
      <c r="B49" s="97">
        <f>C21</f>
        <v>0</v>
      </c>
      <c r="C49" s="9"/>
      <c r="D49" s="9"/>
      <c r="E49" s="85"/>
      <c r="F49" s="97">
        <f>D12</f>
        <v>0</v>
      </c>
      <c r="G49" s="2"/>
      <c r="H49" s="4"/>
      <c r="I49" s="98"/>
      <c r="J49" s="97">
        <f>E12</f>
        <v>0</v>
      </c>
      <c r="K49" s="9"/>
      <c r="L49" s="10"/>
      <c r="M49" s="85"/>
      <c r="N49" s="91"/>
      <c r="O49" s="97">
        <f>F12</f>
        <v>0</v>
      </c>
      <c r="P49" s="2"/>
      <c r="Q49" s="4"/>
      <c r="R49" s="98"/>
      <c r="S49" s="101">
        <f>C12</f>
        <v>0</v>
      </c>
      <c r="T49" s="2"/>
      <c r="U49" s="4"/>
      <c r="V49" s="98"/>
      <c r="W49" s="88" t="s">
        <v>114</v>
      </c>
      <c r="X49" s="102">
        <f>C24</f>
        <v>0</v>
      </c>
      <c r="Y49" s="99"/>
      <c r="Z49" s="4"/>
      <c r="AA49" s="98"/>
      <c r="AB49" s="102">
        <f>C25</f>
        <v>0</v>
      </c>
      <c r="AC49" s="99"/>
      <c r="AD49" s="10"/>
      <c r="AE49" s="85"/>
    </row>
    <row r="50" spans="1:31" x14ac:dyDescent="0.2">
      <c r="A50" s="103"/>
      <c r="B50" s="104"/>
      <c r="C50" s="105"/>
      <c r="D50" s="106" t="s">
        <v>1</v>
      </c>
      <c r="E50" s="107"/>
      <c r="F50" s="105"/>
      <c r="G50" s="105"/>
      <c r="H50" s="108" t="s">
        <v>2</v>
      </c>
      <c r="I50" s="107"/>
      <c r="J50" s="105"/>
      <c r="K50" s="105"/>
      <c r="L50" s="109" t="s">
        <v>3</v>
      </c>
      <c r="M50" s="107"/>
      <c r="N50" s="103"/>
      <c r="O50" s="105"/>
      <c r="P50" s="105"/>
      <c r="Q50" s="110" t="str">
        <f>F6</f>
        <v>Gruppe A.3</v>
      </c>
      <c r="R50" s="107"/>
      <c r="S50" s="105"/>
      <c r="T50" s="105"/>
      <c r="U50" s="111" t="str">
        <f>C6</f>
        <v>Gruppe A Gesamt</v>
      </c>
      <c r="V50" s="107"/>
      <c r="W50" s="103"/>
      <c r="X50" s="105"/>
      <c r="Y50" s="105"/>
      <c r="Z50" s="112" t="str">
        <f>D14</f>
        <v>Gruppe B.1</v>
      </c>
      <c r="AA50" s="107"/>
      <c r="AB50" s="105"/>
      <c r="AC50" s="105"/>
      <c r="AD50" s="112" t="str">
        <f>E14</f>
        <v>Gruppe B.2</v>
      </c>
      <c r="AE50" s="107"/>
    </row>
    <row r="51" spans="1:31" x14ac:dyDescent="0.2">
      <c r="A51" s="88"/>
      <c r="B51" s="113"/>
      <c r="C51" s="9"/>
      <c r="D51" s="9"/>
      <c r="E51" s="114"/>
      <c r="F51" s="16"/>
      <c r="G51" s="9"/>
      <c r="H51" s="115" t="s">
        <v>18</v>
      </c>
      <c r="I51" s="114"/>
      <c r="J51" s="16"/>
      <c r="K51" s="9"/>
      <c r="L51" s="116" t="s">
        <v>18</v>
      </c>
      <c r="M51" s="114"/>
      <c r="N51" s="117"/>
      <c r="O51" s="16"/>
      <c r="P51" s="9"/>
      <c r="Q51" s="118" t="str">
        <f>$F$7</f>
        <v>freifinanziert</v>
      </c>
      <c r="R51" s="114"/>
      <c r="S51" s="9"/>
      <c r="T51" s="9"/>
      <c r="U51" s="119" t="str">
        <f>C7</f>
        <v>Wohnen</v>
      </c>
      <c r="V51" s="114"/>
      <c r="W51" s="117"/>
      <c r="X51" s="16"/>
      <c r="Y51" s="9"/>
      <c r="Z51" s="120" t="s">
        <v>10</v>
      </c>
      <c r="AA51" s="114"/>
      <c r="AB51" s="16"/>
      <c r="AC51" s="9"/>
      <c r="AD51" s="120" t="s">
        <v>120</v>
      </c>
      <c r="AE51" s="114"/>
    </row>
    <row r="52" spans="1:31" x14ac:dyDescent="0.2">
      <c r="A52" s="88"/>
      <c r="B52" s="113"/>
      <c r="C52" s="9"/>
      <c r="D52" s="9"/>
      <c r="E52" s="114"/>
      <c r="F52" s="16"/>
      <c r="G52" s="9"/>
      <c r="H52" s="121" t="s">
        <v>41</v>
      </c>
      <c r="I52" s="114"/>
      <c r="J52" s="16"/>
      <c r="K52" s="9"/>
      <c r="L52" s="122" t="s">
        <v>42</v>
      </c>
      <c r="M52" s="114"/>
      <c r="N52" s="117"/>
      <c r="O52" s="16"/>
      <c r="P52" s="9"/>
      <c r="Q52" s="118"/>
      <c r="R52" s="114"/>
      <c r="S52" s="9"/>
      <c r="T52" s="9"/>
      <c r="U52" s="119"/>
      <c r="V52" s="114"/>
      <c r="W52" s="117"/>
      <c r="X52" s="16"/>
      <c r="Y52" s="9"/>
      <c r="Z52" s="120"/>
      <c r="AA52" s="114"/>
      <c r="AB52" s="16"/>
      <c r="AC52" s="9"/>
      <c r="AD52" s="120"/>
      <c r="AE52" s="114"/>
    </row>
    <row r="53" spans="1:31" x14ac:dyDescent="0.2">
      <c r="A53" s="88"/>
      <c r="B53" s="113" t="s">
        <v>19</v>
      </c>
      <c r="C53" s="9"/>
      <c r="D53" s="9"/>
      <c r="E53" s="114"/>
      <c r="F53" s="16"/>
      <c r="G53" s="9"/>
      <c r="H53" s="9"/>
      <c r="I53" s="114"/>
      <c r="J53" s="16"/>
      <c r="K53" s="9"/>
      <c r="L53" s="9"/>
      <c r="M53" s="114"/>
      <c r="N53" s="117"/>
      <c r="O53" s="16"/>
      <c r="P53" s="9"/>
      <c r="Q53" s="9"/>
      <c r="R53" s="114"/>
      <c r="S53" s="9"/>
      <c r="T53" s="9"/>
      <c r="U53" s="9"/>
      <c r="V53" s="114"/>
      <c r="W53" s="117"/>
      <c r="X53" s="16"/>
      <c r="Y53" s="9"/>
      <c r="Z53" s="9"/>
      <c r="AA53" s="114"/>
      <c r="AB53" s="16"/>
      <c r="AC53" s="9"/>
      <c r="AD53" s="9"/>
      <c r="AE53" s="114"/>
    </row>
    <row r="54" spans="1:31" x14ac:dyDescent="0.2">
      <c r="A54" s="88"/>
      <c r="B54" s="113"/>
      <c r="C54" s="16"/>
      <c r="D54" s="9"/>
      <c r="E54" s="114"/>
      <c r="F54" s="16"/>
      <c r="G54" s="10"/>
      <c r="H54" s="10"/>
      <c r="I54" s="114"/>
      <c r="J54" s="16"/>
      <c r="K54" s="10"/>
      <c r="L54" s="10"/>
      <c r="M54" s="114"/>
      <c r="N54" s="117"/>
      <c r="O54" s="16"/>
      <c r="P54" s="10"/>
      <c r="Q54" s="10"/>
      <c r="R54" s="114"/>
      <c r="S54" s="9"/>
      <c r="T54" s="9"/>
      <c r="U54" s="9"/>
      <c r="V54" s="114"/>
      <c r="W54" s="117"/>
      <c r="X54" s="16"/>
      <c r="Y54" s="10"/>
      <c r="Z54" s="10"/>
      <c r="AA54" s="114"/>
      <c r="AB54" s="16"/>
      <c r="AC54" s="16"/>
      <c r="AD54" s="9"/>
      <c r="AE54" s="114"/>
    </row>
    <row r="55" spans="1:31" x14ac:dyDescent="0.2">
      <c r="A55" s="82" t="s">
        <v>67</v>
      </c>
      <c r="B55" s="123"/>
      <c r="C55" s="124"/>
      <c r="D55" s="125"/>
      <c r="E55" s="126"/>
      <c r="F55" s="16"/>
      <c r="G55" s="127"/>
      <c r="H55" s="127"/>
      <c r="I55" s="126"/>
      <c r="J55" s="16"/>
      <c r="K55" s="127"/>
      <c r="L55" s="127"/>
      <c r="M55" s="126"/>
      <c r="N55" s="128" t="s">
        <v>67</v>
      </c>
      <c r="O55" s="9"/>
      <c r="P55" s="127"/>
      <c r="Q55" s="127"/>
      <c r="R55" s="126"/>
      <c r="S55" s="129"/>
      <c r="T55" s="129"/>
      <c r="U55" s="129"/>
      <c r="V55" s="126"/>
      <c r="W55" s="128" t="s">
        <v>67</v>
      </c>
      <c r="X55" s="16"/>
      <c r="Y55" s="127"/>
      <c r="Z55" s="127"/>
      <c r="AA55" s="126"/>
      <c r="AB55" s="16"/>
      <c r="AC55" s="16"/>
      <c r="AD55" s="125"/>
      <c r="AE55" s="126"/>
    </row>
    <row r="56" spans="1:31" x14ac:dyDescent="0.2">
      <c r="A56" s="82"/>
      <c r="B56" s="130"/>
      <c r="C56" s="124"/>
      <c r="D56" s="125"/>
      <c r="E56" s="126"/>
      <c r="F56" s="16"/>
      <c r="G56" s="127"/>
      <c r="H56" s="127"/>
      <c r="I56" s="126"/>
      <c r="J56" s="16"/>
      <c r="K56" s="127"/>
      <c r="L56" s="127"/>
      <c r="M56" s="126"/>
      <c r="N56" s="128"/>
      <c r="O56" s="9"/>
      <c r="P56" s="127"/>
      <c r="Q56" s="127"/>
      <c r="R56" s="126"/>
      <c r="S56" s="129"/>
      <c r="T56" s="129"/>
      <c r="U56" s="129"/>
      <c r="V56" s="126"/>
      <c r="W56" s="128"/>
      <c r="X56" s="16"/>
      <c r="Y56" s="127"/>
      <c r="Z56" s="127"/>
      <c r="AA56" s="126"/>
      <c r="AB56" s="16"/>
      <c r="AC56" s="16"/>
      <c r="AD56" s="125"/>
      <c r="AE56" s="126"/>
    </row>
    <row r="57" spans="1:31" x14ac:dyDescent="0.2">
      <c r="A57" s="82" t="s">
        <v>68</v>
      </c>
      <c r="B57" s="113"/>
      <c r="C57" s="16"/>
      <c r="D57" s="131"/>
      <c r="E57" s="132"/>
      <c r="F57" s="16"/>
      <c r="G57" s="10"/>
      <c r="H57" s="10"/>
      <c r="I57" s="132"/>
      <c r="J57" s="16"/>
      <c r="K57" s="10"/>
      <c r="L57" s="10"/>
      <c r="M57" s="132"/>
      <c r="N57" s="128" t="s">
        <v>68</v>
      </c>
      <c r="O57" s="9"/>
      <c r="P57" s="10"/>
      <c r="Q57" s="10"/>
      <c r="R57" s="132"/>
      <c r="S57" s="133"/>
      <c r="T57" s="133"/>
      <c r="U57" s="133"/>
      <c r="V57" s="132"/>
      <c r="W57" s="128" t="s">
        <v>68</v>
      </c>
      <c r="X57" s="16"/>
      <c r="Y57" s="10"/>
      <c r="Z57" s="10"/>
      <c r="AA57" s="132"/>
      <c r="AB57" s="16"/>
      <c r="AC57" s="16"/>
      <c r="AD57" s="16"/>
      <c r="AE57" s="132"/>
    </row>
    <row r="58" spans="1:31" x14ac:dyDescent="0.2">
      <c r="A58" s="88" t="s">
        <v>69</v>
      </c>
      <c r="B58" s="134"/>
      <c r="C58" s="16"/>
      <c r="D58" s="253"/>
      <c r="E58" s="135">
        <f>D58</f>
        <v>0</v>
      </c>
      <c r="F58" s="136"/>
      <c r="G58" s="16"/>
      <c r="H58" s="137">
        <f>D58*$C$34</f>
        <v>0</v>
      </c>
      <c r="I58" s="138">
        <f>H58</f>
        <v>0</v>
      </c>
      <c r="J58" s="136"/>
      <c r="K58" s="16"/>
      <c r="L58" s="137">
        <f>D58*$C$35</f>
        <v>0</v>
      </c>
      <c r="M58" s="138">
        <f>L58</f>
        <v>0</v>
      </c>
      <c r="N58" s="117" t="s">
        <v>69</v>
      </c>
      <c r="O58" s="136"/>
      <c r="P58" s="16"/>
      <c r="Q58" s="137">
        <f>D58*$C$36</f>
        <v>0</v>
      </c>
      <c r="R58" s="138">
        <f>Q58</f>
        <v>0</v>
      </c>
      <c r="S58" s="139"/>
      <c r="T58" s="16"/>
      <c r="U58" s="4">
        <f>D58-Z58-AD58</f>
        <v>0</v>
      </c>
      <c r="V58" s="138">
        <f>U58</f>
        <v>0</v>
      </c>
      <c r="W58" s="117" t="s">
        <v>69</v>
      </c>
      <c r="X58" s="140"/>
      <c r="Y58" s="16"/>
      <c r="Z58" s="137">
        <f>D58*$C$37</f>
        <v>0</v>
      </c>
      <c r="AA58" s="138">
        <f>Z58</f>
        <v>0</v>
      </c>
      <c r="AB58" s="136"/>
      <c r="AC58" s="16"/>
      <c r="AD58" s="137">
        <f>D58*$C$38</f>
        <v>0</v>
      </c>
      <c r="AE58" s="138">
        <f>AD58</f>
        <v>0</v>
      </c>
    </row>
    <row r="59" spans="1:31" x14ac:dyDescent="0.2">
      <c r="A59" s="88" t="s">
        <v>20</v>
      </c>
      <c r="B59" s="141"/>
      <c r="C59" s="142"/>
      <c r="D59" s="254"/>
      <c r="E59" s="143"/>
      <c r="F59" s="16"/>
      <c r="G59" s="136"/>
      <c r="H59" s="137">
        <f>D59*$C$34</f>
        <v>0</v>
      </c>
      <c r="I59" s="138"/>
      <c r="J59" s="16"/>
      <c r="K59" s="136"/>
      <c r="L59" s="137">
        <f>D59*$C$35</f>
        <v>0</v>
      </c>
      <c r="M59" s="138"/>
      <c r="N59" s="117" t="s">
        <v>20</v>
      </c>
      <c r="O59" s="129"/>
      <c r="P59" s="136"/>
      <c r="Q59" s="137">
        <f>D59*$C$36</f>
        <v>0</v>
      </c>
      <c r="R59" s="138"/>
      <c r="S59" s="113"/>
      <c r="T59" s="136"/>
      <c r="U59" s="4">
        <f>D59-Z59-AD59</f>
        <v>0</v>
      </c>
      <c r="V59" s="138"/>
      <c r="W59" s="117" t="s">
        <v>20</v>
      </c>
      <c r="X59" s="16"/>
      <c r="Y59" s="136"/>
      <c r="Z59" s="137">
        <f>D59*$C$37</f>
        <v>0</v>
      </c>
      <c r="AA59" s="138"/>
      <c r="AB59" s="16"/>
      <c r="AC59" s="136"/>
      <c r="AD59" s="137">
        <f>D59*$C$38</f>
        <v>0</v>
      </c>
      <c r="AE59" s="138"/>
    </row>
    <row r="60" spans="1:31" x14ac:dyDescent="0.2">
      <c r="A60" s="88"/>
      <c r="B60" s="113"/>
      <c r="C60" s="131"/>
      <c r="D60" s="131"/>
      <c r="E60" s="114"/>
      <c r="F60" s="16"/>
      <c r="G60" s="131"/>
      <c r="H60" s="137"/>
      <c r="I60" s="144"/>
      <c r="J60" s="16"/>
      <c r="K60" s="131"/>
      <c r="L60" s="137"/>
      <c r="M60" s="144"/>
      <c r="N60" s="117"/>
      <c r="O60" s="94"/>
      <c r="P60" s="131"/>
      <c r="Q60" s="137"/>
      <c r="R60" s="144"/>
      <c r="S60" s="113"/>
      <c r="T60" s="131"/>
      <c r="U60" s="145"/>
      <c r="V60" s="144"/>
      <c r="W60" s="117"/>
      <c r="X60" s="16"/>
      <c r="Y60" s="131"/>
      <c r="Z60" s="137"/>
      <c r="AA60" s="144"/>
      <c r="AB60" s="16"/>
      <c r="AC60" s="131"/>
      <c r="AD60" s="137"/>
      <c r="AE60" s="144"/>
    </row>
    <row r="61" spans="1:31" x14ac:dyDescent="0.2">
      <c r="A61" s="88" t="s">
        <v>52</v>
      </c>
      <c r="B61" s="113"/>
      <c r="C61" s="16"/>
      <c r="D61" s="253"/>
      <c r="E61" s="143"/>
      <c r="F61" s="16"/>
      <c r="G61" s="16"/>
      <c r="H61" s="137">
        <f>D61*$C$34</f>
        <v>0</v>
      </c>
      <c r="I61" s="138"/>
      <c r="J61" s="16"/>
      <c r="K61" s="16"/>
      <c r="L61" s="137">
        <f>D61*$C$35</f>
        <v>0</v>
      </c>
      <c r="M61" s="138"/>
      <c r="N61" s="117" t="s">
        <v>52</v>
      </c>
      <c r="O61" s="9"/>
      <c r="P61" s="16"/>
      <c r="Q61" s="137">
        <f>D61*$C$36</f>
        <v>0</v>
      </c>
      <c r="R61" s="138"/>
      <c r="S61" s="113"/>
      <c r="T61" s="16"/>
      <c r="U61" s="4">
        <f>D61-Z61-AD61</f>
        <v>0</v>
      </c>
      <c r="V61" s="138"/>
      <c r="W61" s="117" t="s">
        <v>52</v>
      </c>
      <c r="X61" s="16"/>
      <c r="Y61" s="16"/>
      <c r="Z61" s="137">
        <f>D61*$C$37</f>
        <v>0</v>
      </c>
      <c r="AA61" s="138"/>
      <c r="AB61" s="16"/>
      <c r="AC61" s="16"/>
      <c r="AD61" s="137">
        <f>D61*$C$38</f>
        <v>0</v>
      </c>
      <c r="AE61" s="138"/>
    </row>
    <row r="62" spans="1:31" x14ac:dyDescent="0.2">
      <c r="A62" s="88" t="s">
        <v>56</v>
      </c>
      <c r="B62" s="113"/>
      <c r="C62" s="16"/>
      <c r="D62" s="253"/>
      <c r="E62" s="143"/>
      <c r="F62" s="16"/>
      <c r="G62" s="16"/>
      <c r="H62" s="137">
        <f>D62*$C$34</f>
        <v>0</v>
      </c>
      <c r="I62" s="138"/>
      <c r="J62" s="16"/>
      <c r="K62" s="16"/>
      <c r="L62" s="137">
        <f>D62*$C$35</f>
        <v>0</v>
      </c>
      <c r="M62" s="138"/>
      <c r="N62" s="117" t="s">
        <v>56</v>
      </c>
      <c r="O62" s="9"/>
      <c r="P62" s="16"/>
      <c r="Q62" s="137">
        <f>D62*$C$36</f>
        <v>0</v>
      </c>
      <c r="R62" s="138"/>
      <c r="S62" s="113"/>
      <c r="T62" s="16"/>
      <c r="U62" s="4">
        <f>D62-Z62-AD62</f>
        <v>0</v>
      </c>
      <c r="V62" s="138"/>
      <c r="W62" s="117" t="s">
        <v>56</v>
      </c>
      <c r="X62" s="16"/>
      <c r="Y62" s="16"/>
      <c r="Z62" s="137">
        <f>D62*$C$37</f>
        <v>0</v>
      </c>
      <c r="AA62" s="138"/>
      <c r="AB62" s="16"/>
      <c r="AC62" s="16"/>
      <c r="AD62" s="137">
        <f>D62*$C$38</f>
        <v>0</v>
      </c>
      <c r="AE62" s="138"/>
    </row>
    <row r="63" spans="1:31" x14ac:dyDescent="0.2">
      <c r="A63" s="88" t="s">
        <v>57</v>
      </c>
      <c r="B63" s="113"/>
      <c r="C63" s="16"/>
      <c r="D63" s="253"/>
      <c r="E63" s="143"/>
      <c r="F63" s="16"/>
      <c r="G63" s="16"/>
      <c r="H63" s="137">
        <f>D63*$C$34</f>
        <v>0</v>
      </c>
      <c r="I63" s="138"/>
      <c r="J63" s="16"/>
      <c r="K63" s="16"/>
      <c r="L63" s="137">
        <f>D63*$C$35</f>
        <v>0</v>
      </c>
      <c r="M63" s="138"/>
      <c r="N63" s="117" t="s">
        <v>57</v>
      </c>
      <c r="O63" s="9"/>
      <c r="P63" s="16"/>
      <c r="Q63" s="137">
        <f>D63*$C$36</f>
        <v>0</v>
      </c>
      <c r="R63" s="138"/>
      <c r="S63" s="113"/>
      <c r="T63" s="16"/>
      <c r="U63" s="4">
        <f>D63-Z63-AD63</f>
        <v>0</v>
      </c>
      <c r="V63" s="138"/>
      <c r="W63" s="117" t="s">
        <v>57</v>
      </c>
      <c r="X63" s="16"/>
      <c r="Y63" s="16"/>
      <c r="Z63" s="137">
        <f>D63*$C$37</f>
        <v>0</v>
      </c>
      <c r="AA63" s="138"/>
      <c r="AB63" s="16"/>
      <c r="AC63" s="16"/>
      <c r="AD63" s="137">
        <f>D63*$C$38</f>
        <v>0</v>
      </c>
      <c r="AE63" s="138"/>
    </row>
    <row r="64" spans="1:31" ht="13.5" thickBot="1" x14ac:dyDescent="0.25">
      <c r="A64" s="88"/>
      <c r="B64" s="113"/>
      <c r="C64" s="16"/>
      <c r="D64" s="137"/>
      <c r="E64" s="146">
        <f>SUM(D59:D63)</f>
        <v>0</v>
      </c>
      <c r="F64" s="147"/>
      <c r="G64" s="16"/>
      <c r="H64" s="137"/>
      <c r="I64" s="138">
        <f>SUM(H59:H63)</f>
        <v>0</v>
      </c>
      <c r="J64" s="16"/>
      <c r="K64" s="16"/>
      <c r="L64" s="137"/>
      <c r="M64" s="138">
        <f>SUM(L59:L63)</f>
        <v>0</v>
      </c>
      <c r="N64" s="117"/>
      <c r="O64" s="9"/>
      <c r="P64" s="16"/>
      <c r="Q64" s="137"/>
      <c r="R64" s="138">
        <f>SUM(Q59:Q63)</f>
        <v>0</v>
      </c>
      <c r="S64" s="113"/>
      <c r="T64" s="16"/>
      <c r="U64" s="4"/>
      <c r="V64" s="138">
        <f>SUM(U59:U63)</f>
        <v>0</v>
      </c>
      <c r="W64" s="117"/>
      <c r="X64" s="16"/>
      <c r="Y64" s="16"/>
      <c r="Z64" s="137"/>
      <c r="AA64" s="138">
        <f>SUM(Z59:Z63)</f>
        <v>0</v>
      </c>
      <c r="AB64" s="16"/>
      <c r="AC64" s="16"/>
      <c r="AD64" s="137"/>
      <c r="AE64" s="138">
        <f>SUM(AD59:AD63)</f>
        <v>0</v>
      </c>
    </row>
    <row r="65" spans="1:31" ht="13.5" thickBot="1" x14ac:dyDescent="0.25">
      <c r="A65" s="82" t="s">
        <v>65</v>
      </c>
      <c r="B65" s="148"/>
      <c r="C65" s="16"/>
      <c r="D65" s="131"/>
      <c r="E65" s="149">
        <f>E58+E64</f>
        <v>0</v>
      </c>
      <c r="F65" s="16"/>
      <c r="G65" s="16"/>
      <c r="H65" s="137"/>
      <c r="I65" s="150">
        <f>I58+I64</f>
        <v>0</v>
      </c>
      <c r="J65" s="16"/>
      <c r="K65" s="16"/>
      <c r="L65" s="137"/>
      <c r="M65" s="150">
        <f>M58+M64</f>
        <v>0</v>
      </c>
      <c r="N65" s="128" t="s">
        <v>65</v>
      </c>
      <c r="O65" s="9"/>
      <c r="P65" s="16"/>
      <c r="Q65" s="137"/>
      <c r="R65" s="150">
        <f>R58+R64</f>
        <v>0</v>
      </c>
      <c r="S65" s="113"/>
      <c r="T65" s="16"/>
      <c r="U65" s="151"/>
      <c r="V65" s="150">
        <f>V58+V64</f>
        <v>0</v>
      </c>
      <c r="W65" s="128" t="s">
        <v>65</v>
      </c>
      <c r="X65" s="16"/>
      <c r="Y65" s="16"/>
      <c r="Z65" s="137"/>
      <c r="AA65" s="150">
        <f>AA58+AA64</f>
        <v>0</v>
      </c>
      <c r="AB65" s="16"/>
      <c r="AC65" s="16"/>
      <c r="AD65" s="137"/>
      <c r="AE65" s="150">
        <f>AE58+AE64</f>
        <v>0</v>
      </c>
    </row>
    <row r="66" spans="1:31" x14ac:dyDescent="0.2">
      <c r="A66" s="88"/>
      <c r="B66" s="113"/>
      <c r="C66" s="16"/>
      <c r="D66" s="131"/>
      <c r="E66" s="114"/>
      <c r="F66" s="16"/>
      <c r="G66" s="16"/>
      <c r="H66" s="137"/>
      <c r="I66" s="144"/>
      <c r="J66" s="16"/>
      <c r="K66" s="16"/>
      <c r="L66" s="137"/>
      <c r="M66" s="144"/>
      <c r="N66" s="117"/>
      <c r="O66" s="16"/>
      <c r="P66" s="16"/>
      <c r="Q66" s="137"/>
      <c r="R66" s="144"/>
      <c r="S66" s="113"/>
      <c r="T66" s="16"/>
      <c r="U66" s="151"/>
      <c r="V66" s="144"/>
      <c r="W66" s="117"/>
      <c r="X66" s="16"/>
      <c r="Y66" s="16"/>
      <c r="Z66" s="137"/>
      <c r="AA66" s="144"/>
      <c r="AB66" s="16"/>
      <c r="AC66" s="16"/>
      <c r="AD66" s="137"/>
      <c r="AE66" s="114"/>
    </row>
    <row r="67" spans="1:31" x14ac:dyDescent="0.2">
      <c r="A67" s="88" t="s">
        <v>21</v>
      </c>
      <c r="B67" s="152">
        <f>IFERROR(E65/E110,0)</f>
        <v>0</v>
      </c>
      <c r="C67" s="153"/>
      <c r="D67" s="131"/>
      <c r="E67" s="132"/>
      <c r="F67" s="154">
        <f>IFERROR(I65/I110,0)</f>
        <v>0</v>
      </c>
      <c r="G67" s="16"/>
      <c r="H67" s="137"/>
      <c r="I67" s="155"/>
      <c r="J67" s="154">
        <f>IFERROR(M65/M110,0)</f>
        <v>0</v>
      </c>
      <c r="K67" s="16"/>
      <c r="L67" s="137"/>
      <c r="M67" s="155"/>
      <c r="N67" s="117" t="s">
        <v>21</v>
      </c>
      <c r="O67" s="154">
        <f>IFERROR(R65/R110,0)</f>
        <v>0</v>
      </c>
      <c r="P67" s="16"/>
      <c r="Q67" s="137"/>
      <c r="R67" s="155"/>
      <c r="S67" s="113" t="s">
        <v>21</v>
      </c>
      <c r="T67" s="154">
        <f>IFERROR(V65/V110,0)</f>
        <v>0</v>
      </c>
      <c r="U67" s="151"/>
      <c r="V67" s="155"/>
      <c r="W67" s="117" t="s">
        <v>21</v>
      </c>
      <c r="X67" s="154"/>
      <c r="Y67" s="16"/>
      <c r="Z67" s="137"/>
      <c r="AA67" s="155"/>
      <c r="AB67" s="154"/>
      <c r="AC67" s="16"/>
      <c r="AD67" s="137"/>
      <c r="AE67" s="132"/>
    </row>
    <row r="68" spans="1:31" x14ac:dyDescent="0.2">
      <c r="A68" s="88" t="s">
        <v>22</v>
      </c>
      <c r="B68" s="156">
        <f>IFERROR(E65/B47,0)</f>
        <v>0</v>
      </c>
      <c r="C68" s="153"/>
      <c r="D68" s="131"/>
      <c r="E68" s="132"/>
      <c r="F68" s="157">
        <f>IFERROR(I65/F47,0)</f>
        <v>0</v>
      </c>
      <c r="G68" s="16"/>
      <c r="H68" s="137"/>
      <c r="I68" s="155"/>
      <c r="J68" s="157">
        <f>IFERROR(M65/J47,0)</f>
        <v>0</v>
      </c>
      <c r="K68" s="16"/>
      <c r="L68" s="137"/>
      <c r="M68" s="155"/>
      <c r="N68" s="117" t="s">
        <v>22</v>
      </c>
      <c r="O68" s="157">
        <f>IFERROR(R65/O47,0)</f>
        <v>0</v>
      </c>
      <c r="P68" s="16"/>
      <c r="Q68" s="137"/>
      <c r="R68" s="155"/>
      <c r="S68" s="113" t="s">
        <v>22</v>
      </c>
      <c r="T68" s="157">
        <f>IFERROR(V65/S47,0)</f>
        <v>0</v>
      </c>
      <c r="U68" s="151"/>
      <c r="V68" s="155"/>
      <c r="W68" s="117" t="s">
        <v>22</v>
      </c>
      <c r="X68" s="157"/>
      <c r="Y68" s="16"/>
      <c r="Z68" s="137"/>
      <c r="AA68" s="155"/>
      <c r="AB68" s="157"/>
      <c r="AC68" s="16"/>
      <c r="AD68" s="137"/>
      <c r="AE68" s="132"/>
    </row>
    <row r="69" spans="1:31" x14ac:dyDescent="0.2">
      <c r="A69" s="82"/>
      <c r="B69" s="113"/>
      <c r="C69" s="16"/>
      <c r="D69" s="131"/>
      <c r="E69" s="132"/>
      <c r="F69" s="16"/>
      <c r="G69" s="16"/>
      <c r="H69" s="137"/>
      <c r="I69" s="155"/>
      <c r="J69" s="16"/>
      <c r="K69" s="16"/>
      <c r="L69" s="137"/>
      <c r="M69" s="155"/>
      <c r="N69" s="128"/>
      <c r="O69" s="9"/>
      <c r="P69" s="16"/>
      <c r="Q69" s="137"/>
      <c r="R69" s="155"/>
      <c r="S69" s="113"/>
      <c r="T69" s="16"/>
      <c r="U69" s="151"/>
      <c r="V69" s="155"/>
      <c r="W69" s="128"/>
      <c r="X69" s="16"/>
      <c r="Y69" s="16"/>
      <c r="Z69" s="137"/>
      <c r="AA69" s="155"/>
      <c r="AB69" s="16"/>
      <c r="AC69" s="16"/>
      <c r="AD69" s="137"/>
      <c r="AE69" s="132"/>
    </row>
    <row r="70" spans="1:31" x14ac:dyDescent="0.2">
      <c r="A70" s="82" t="s">
        <v>66</v>
      </c>
      <c r="B70" s="113"/>
      <c r="C70" s="16"/>
      <c r="D70" s="131"/>
      <c r="E70" s="114"/>
      <c r="F70" s="16"/>
      <c r="G70" s="16"/>
      <c r="H70" s="137"/>
      <c r="I70" s="144"/>
      <c r="J70" s="16"/>
      <c r="K70" s="16"/>
      <c r="L70" s="137"/>
      <c r="M70" s="144"/>
      <c r="N70" s="128" t="s">
        <v>66</v>
      </c>
      <c r="O70" s="9"/>
      <c r="P70" s="16"/>
      <c r="Q70" s="137"/>
      <c r="R70" s="144"/>
      <c r="S70" s="113"/>
      <c r="T70" s="16"/>
      <c r="U70" s="151"/>
      <c r="V70" s="144"/>
      <c r="W70" s="128" t="s">
        <v>66</v>
      </c>
      <c r="X70" s="16"/>
      <c r="Y70" s="16"/>
      <c r="Z70" s="137"/>
      <c r="AA70" s="144"/>
      <c r="AB70" s="16"/>
      <c r="AC70" s="16"/>
      <c r="AD70" s="137"/>
      <c r="AE70" s="114"/>
    </row>
    <row r="71" spans="1:31" x14ac:dyDescent="0.2">
      <c r="A71" s="82" t="s">
        <v>23</v>
      </c>
      <c r="B71" s="113"/>
      <c r="C71" s="16"/>
      <c r="D71" s="131"/>
      <c r="E71" s="114"/>
      <c r="F71" s="16"/>
      <c r="G71" s="16"/>
      <c r="H71" s="137"/>
      <c r="I71" s="144"/>
      <c r="J71" s="16"/>
      <c r="K71" s="16"/>
      <c r="L71" s="137"/>
      <c r="M71" s="144"/>
      <c r="N71" s="128" t="s">
        <v>23</v>
      </c>
      <c r="O71" s="9"/>
      <c r="P71" s="16"/>
      <c r="Q71" s="137"/>
      <c r="R71" s="144"/>
      <c r="S71" s="113"/>
      <c r="T71" s="16"/>
      <c r="U71" s="151"/>
      <c r="V71" s="144"/>
      <c r="W71" s="128" t="s">
        <v>23</v>
      </c>
      <c r="X71" s="16"/>
      <c r="Y71" s="16"/>
      <c r="Z71" s="137"/>
      <c r="AA71" s="144"/>
      <c r="AB71" s="16"/>
      <c r="AC71" s="16"/>
      <c r="AD71" s="137"/>
      <c r="AE71" s="114"/>
    </row>
    <row r="72" spans="1:31" x14ac:dyDescent="0.2">
      <c r="A72" s="88" t="s">
        <v>24</v>
      </c>
      <c r="B72" s="101">
        <f>C21</f>
        <v>0</v>
      </c>
      <c r="C72" s="100">
        <f>IFERROR(D72/B72,0)</f>
        <v>0</v>
      </c>
      <c r="D72" s="253"/>
      <c r="E72" s="114"/>
      <c r="F72" s="97">
        <f>C34*B72</f>
        <v>0</v>
      </c>
      <c r="G72" s="100">
        <f>IFERROR(H72/F72,0)</f>
        <v>0</v>
      </c>
      <c r="H72" s="137">
        <f>D72*$C$34</f>
        <v>0</v>
      </c>
      <c r="I72" s="144"/>
      <c r="J72" s="97">
        <f>B72*C35</f>
        <v>0</v>
      </c>
      <c r="K72" s="100">
        <f>IFERROR(L72/J72,0)</f>
        <v>0</v>
      </c>
      <c r="L72" s="137">
        <f>D72*$C$35</f>
        <v>0</v>
      </c>
      <c r="M72" s="144"/>
      <c r="N72" s="117" t="s">
        <v>24</v>
      </c>
      <c r="O72" s="97">
        <f>B72*C36</f>
        <v>0</v>
      </c>
      <c r="P72" s="100">
        <f>IFERROR(Q72/O72,0)</f>
        <v>0</v>
      </c>
      <c r="Q72" s="137">
        <f>D72*$C$36</f>
        <v>0</v>
      </c>
      <c r="R72" s="144"/>
      <c r="S72" s="97">
        <f>F72+J72+O72</f>
        <v>0</v>
      </c>
      <c r="T72" s="100">
        <f>IFERROR(U72/S72,0)</f>
        <v>0</v>
      </c>
      <c r="U72" s="4">
        <f>D72-Z72-AD72</f>
        <v>0</v>
      </c>
      <c r="V72" s="144"/>
      <c r="W72" s="117" t="s">
        <v>24</v>
      </c>
      <c r="X72" s="140"/>
      <c r="Y72" s="158"/>
      <c r="Z72" s="137">
        <f>D72*$C$37</f>
        <v>0</v>
      </c>
      <c r="AA72" s="144"/>
      <c r="AB72" s="140"/>
      <c r="AC72" s="158"/>
      <c r="AD72" s="137">
        <f>D72*$C$38</f>
        <v>0</v>
      </c>
      <c r="AE72" s="114"/>
    </row>
    <row r="73" spans="1:31" x14ac:dyDescent="0.2">
      <c r="A73" s="88" t="s">
        <v>25</v>
      </c>
      <c r="B73" s="159"/>
      <c r="C73" s="136"/>
      <c r="D73" s="255"/>
      <c r="E73" s="114"/>
      <c r="F73" s="136"/>
      <c r="G73" s="136"/>
      <c r="H73" s="137">
        <f>D73*$C$34</f>
        <v>0</v>
      </c>
      <c r="I73" s="144"/>
      <c r="J73" s="136"/>
      <c r="K73" s="136"/>
      <c r="L73" s="137">
        <f>D73*$C$35</f>
        <v>0</v>
      </c>
      <c r="M73" s="144"/>
      <c r="N73" s="117" t="s">
        <v>25</v>
      </c>
      <c r="O73" s="160"/>
      <c r="P73" s="136"/>
      <c r="Q73" s="137">
        <f>D73*$C$36</f>
        <v>0</v>
      </c>
      <c r="R73" s="144"/>
      <c r="S73" s="159"/>
      <c r="T73" s="136"/>
      <c r="U73" s="4">
        <f>D73-Z73-AD73</f>
        <v>0</v>
      </c>
      <c r="V73" s="144"/>
      <c r="W73" s="117" t="s">
        <v>25</v>
      </c>
      <c r="X73" s="136"/>
      <c r="Y73" s="136"/>
      <c r="Z73" s="137">
        <f>D73*$C$37</f>
        <v>0</v>
      </c>
      <c r="AA73" s="144"/>
      <c r="AB73" s="136"/>
      <c r="AC73" s="136"/>
      <c r="AD73" s="137">
        <f>D73*$C$38</f>
        <v>0</v>
      </c>
      <c r="AE73" s="114"/>
    </row>
    <row r="74" spans="1:31" x14ac:dyDescent="0.2">
      <c r="A74" s="88"/>
      <c r="B74" s="113"/>
      <c r="C74" s="16"/>
      <c r="D74" s="131"/>
      <c r="E74" s="132">
        <f>SUM(D72:D73)</f>
        <v>0</v>
      </c>
      <c r="F74" s="16"/>
      <c r="G74" s="16"/>
      <c r="H74" s="137"/>
      <c r="I74" s="155">
        <f>SUM(H72:H73)</f>
        <v>0</v>
      </c>
      <c r="J74" s="16"/>
      <c r="K74" s="16"/>
      <c r="L74" s="137"/>
      <c r="M74" s="155">
        <f>SUM(L72:L73)</f>
        <v>0</v>
      </c>
      <c r="N74" s="117"/>
      <c r="O74" s="9"/>
      <c r="P74" s="16"/>
      <c r="Q74" s="137"/>
      <c r="R74" s="155">
        <f>SUM(Q72:Q73)</f>
        <v>0</v>
      </c>
      <c r="S74" s="113"/>
      <c r="T74" s="16"/>
      <c r="U74" s="151"/>
      <c r="V74" s="155">
        <f>SUM(U72:U73)</f>
        <v>0</v>
      </c>
      <c r="W74" s="117"/>
      <c r="X74" s="16"/>
      <c r="Y74" s="16"/>
      <c r="Z74" s="137"/>
      <c r="AA74" s="155">
        <f>SUM(Z72:Z73)</f>
        <v>0</v>
      </c>
      <c r="AB74" s="16"/>
      <c r="AC74" s="16"/>
      <c r="AD74" s="137"/>
      <c r="AE74" s="155">
        <f>SUM(AD72:AD73)</f>
        <v>0</v>
      </c>
    </row>
    <row r="75" spans="1:31" x14ac:dyDescent="0.2">
      <c r="A75" s="88"/>
      <c r="B75" s="113"/>
      <c r="C75" s="16"/>
      <c r="D75" s="131"/>
      <c r="E75" s="114"/>
      <c r="F75" s="16"/>
      <c r="G75" s="16"/>
      <c r="H75" s="137"/>
      <c r="I75" s="144"/>
      <c r="J75" s="16"/>
      <c r="K75" s="16"/>
      <c r="L75" s="137"/>
      <c r="M75" s="144"/>
      <c r="N75" s="117"/>
      <c r="O75" s="9"/>
      <c r="P75" s="16"/>
      <c r="Q75" s="137"/>
      <c r="R75" s="144"/>
      <c r="S75" s="113"/>
      <c r="T75" s="16"/>
      <c r="U75" s="151"/>
      <c r="V75" s="144"/>
      <c r="W75" s="117"/>
      <c r="X75" s="16"/>
      <c r="Y75" s="16"/>
      <c r="Z75" s="137"/>
      <c r="AA75" s="144"/>
      <c r="AB75" s="16"/>
      <c r="AC75" s="16"/>
      <c r="AD75" s="137"/>
      <c r="AE75" s="114"/>
    </row>
    <row r="76" spans="1:31" x14ac:dyDescent="0.2">
      <c r="A76" s="82" t="s">
        <v>26</v>
      </c>
      <c r="B76" s="113"/>
      <c r="C76" s="16"/>
      <c r="D76" s="131"/>
      <c r="E76" s="114"/>
      <c r="F76" s="16"/>
      <c r="G76" s="16"/>
      <c r="H76" s="137"/>
      <c r="I76" s="144"/>
      <c r="J76" s="16"/>
      <c r="K76" s="16"/>
      <c r="L76" s="137"/>
      <c r="M76" s="144"/>
      <c r="N76" s="128" t="s">
        <v>26</v>
      </c>
      <c r="O76" s="9"/>
      <c r="P76" s="16"/>
      <c r="Q76" s="137"/>
      <c r="R76" s="144"/>
      <c r="S76" s="113"/>
      <c r="T76" s="16"/>
      <c r="U76" s="151"/>
      <c r="V76" s="144"/>
      <c r="W76" s="128" t="s">
        <v>26</v>
      </c>
      <c r="X76" s="16"/>
      <c r="Y76" s="16"/>
      <c r="Z76" s="137"/>
      <c r="AA76" s="144"/>
      <c r="AB76" s="16"/>
      <c r="AC76" s="16"/>
      <c r="AD76" s="137"/>
      <c r="AE76" s="114"/>
    </row>
    <row r="77" spans="1:31" x14ac:dyDescent="0.2">
      <c r="A77" s="88" t="s">
        <v>27</v>
      </c>
      <c r="B77" s="113"/>
      <c r="C77" s="16"/>
      <c r="D77" s="255"/>
      <c r="E77" s="143"/>
      <c r="F77" s="16"/>
      <c r="G77" s="16"/>
      <c r="H77" s="137">
        <f>D77*$C$34</f>
        <v>0</v>
      </c>
      <c r="I77" s="138"/>
      <c r="J77" s="16"/>
      <c r="K77" s="16"/>
      <c r="L77" s="137">
        <f>D77*$C$35</f>
        <v>0</v>
      </c>
      <c r="M77" s="138"/>
      <c r="N77" s="117" t="s">
        <v>27</v>
      </c>
      <c r="O77" s="9"/>
      <c r="P77" s="16"/>
      <c r="Q77" s="137">
        <f>D77*$C$36</f>
        <v>0</v>
      </c>
      <c r="R77" s="138"/>
      <c r="S77" s="113"/>
      <c r="T77" s="16"/>
      <c r="U77" s="4">
        <f>D77-Z77-AD77</f>
        <v>0</v>
      </c>
      <c r="V77" s="138"/>
      <c r="W77" s="117" t="s">
        <v>27</v>
      </c>
      <c r="X77" s="16"/>
      <c r="Y77" s="16"/>
      <c r="Z77" s="137">
        <f t="shared" ref="Z77:Z85" si="0">D77*$C$37</f>
        <v>0</v>
      </c>
      <c r="AA77" s="138"/>
      <c r="AB77" s="16"/>
      <c r="AC77" s="16"/>
      <c r="AD77" s="137">
        <f t="shared" ref="AD77:AD85" si="1">D77*$C$38</f>
        <v>0</v>
      </c>
      <c r="AE77" s="143"/>
    </row>
    <row r="78" spans="1:31" x14ac:dyDescent="0.2">
      <c r="A78" s="88" t="s">
        <v>28</v>
      </c>
      <c r="B78" s="113"/>
      <c r="C78" s="16"/>
      <c r="D78" s="253"/>
      <c r="E78" s="146"/>
      <c r="F78" s="16"/>
      <c r="G78" s="16"/>
      <c r="H78" s="137">
        <f>D78*$C$34</f>
        <v>0</v>
      </c>
      <c r="I78" s="161"/>
      <c r="J78" s="16"/>
      <c r="K78" s="16"/>
      <c r="L78" s="137">
        <f>D78*$C$35</f>
        <v>0</v>
      </c>
      <c r="M78" s="161"/>
      <c r="N78" s="117" t="s">
        <v>28</v>
      </c>
      <c r="O78" s="9"/>
      <c r="P78" s="16"/>
      <c r="Q78" s="137">
        <f>D78*$C$36</f>
        <v>0</v>
      </c>
      <c r="R78" s="161"/>
      <c r="S78" s="113"/>
      <c r="T78" s="16"/>
      <c r="U78" s="4">
        <f>D78-Z78-AD78</f>
        <v>0</v>
      </c>
      <c r="V78" s="161"/>
      <c r="W78" s="117" t="s">
        <v>28</v>
      </c>
      <c r="X78" s="16"/>
      <c r="Y78" s="16"/>
      <c r="Z78" s="137">
        <f t="shared" si="0"/>
        <v>0</v>
      </c>
      <c r="AA78" s="161"/>
      <c r="AB78" s="16"/>
      <c r="AC78" s="16"/>
      <c r="AD78" s="137">
        <f t="shared" si="1"/>
        <v>0</v>
      </c>
      <c r="AE78" s="146"/>
    </row>
    <row r="79" spans="1:31" x14ac:dyDescent="0.2">
      <c r="A79" s="88" t="s">
        <v>29</v>
      </c>
      <c r="B79" s="113"/>
      <c r="C79" s="16"/>
      <c r="D79" s="253"/>
      <c r="E79" s="146"/>
      <c r="F79" s="16"/>
      <c r="G79" s="16"/>
      <c r="H79" s="137">
        <f>D79*$C$34</f>
        <v>0</v>
      </c>
      <c r="I79" s="161"/>
      <c r="J79" s="16"/>
      <c r="K79" s="16"/>
      <c r="L79" s="137">
        <f>D79*$C$35</f>
        <v>0</v>
      </c>
      <c r="M79" s="161"/>
      <c r="N79" s="117" t="s">
        <v>29</v>
      </c>
      <c r="O79" s="9"/>
      <c r="P79" s="16"/>
      <c r="Q79" s="137">
        <f>D79*$C$36</f>
        <v>0</v>
      </c>
      <c r="R79" s="161"/>
      <c r="S79" s="113"/>
      <c r="T79" s="16"/>
      <c r="U79" s="4">
        <f>D79-Z79-AD79</f>
        <v>0</v>
      </c>
      <c r="V79" s="161"/>
      <c r="W79" s="117" t="s">
        <v>29</v>
      </c>
      <c r="X79" s="16"/>
      <c r="Y79" s="16"/>
      <c r="Z79" s="137">
        <f t="shared" si="0"/>
        <v>0</v>
      </c>
      <c r="AA79" s="161"/>
      <c r="AB79" s="16"/>
      <c r="AC79" s="16"/>
      <c r="AD79" s="137">
        <f t="shared" si="1"/>
        <v>0</v>
      </c>
      <c r="AE79" s="146"/>
    </row>
    <row r="80" spans="1:31" x14ac:dyDescent="0.2">
      <c r="A80" s="88" t="s">
        <v>30</v>
      </c>
      <c r="B80" s="113"/>
      <c r="C80" s="16"/>
      <c r="D80" s="253"/>
      <c r="E80" s="146"/>
      <c r="F80" s="16"/>
      <c r="G80" s="16"/>
      <c r="H80" s="137">
        <f>D80*$C$34</f>
        <v>0</v>
      </c>
      <c r="I80" s="161"/>
      <c r="J80" s="16"/>
      <c r="K80" s="16"/>
      <c r="L80" s="137">
        <f>D80*$C$35</f>
        <v>0</v>
      </c>
      <c r="M80" s="161"/>
      <c r="N80" s="117" t="s">
        <v>30</v>
      </c>
      <c r="O80" s="9"/>
      <c r="P80" s="16"/>
      <c r="Q80" s="137">
        <f>D80*$C$36</f>
        <v>0</v>
      </c>
      <c r="R80" s="161"/>
      <c r="S80" s="113"/>
      <c r="T80" s="16"/>
      <c r="U80" s="4">
        <f>D80-Z80-AD80</f>
        <v>0</v>
      </c>
      <c r="V80" s="161"/>
      <c r="W80" s="117" t="s">
        <v>30</v>
      </c>
      <c r="X80" s="16"/>
      <c r="Y80" s="16"/>
      <c r="Z80" s="137">
        <f t="shared" si="0"/>
        <v>0</v>
      </c>
      <c r="AA80" s="161"/>
      <c r="AB80" s="16"/>
      <c r="AC80" s="16"/>
      <c r="AD80" s="137">
        <f t="shared" si="1"/>
        <v>0</v>
      </c>
      <c r="AE80" s="146"/>
    </row>
    <row r="81" spans="1:31" x14ac:dyDescent="0.2">
      <c r="A81" s="88" t="s">
        <v>31</v>
      </c>
      <c r="B81" s="162"/>
      <c r="C81" s="16"/>
      <c r="D81" s="253"/>
      <c r="E81" s="163"/>
      <c r="F81" s="16"/>
      <c r="G81" s="16"/>
      <c r="H81" s="137">
        <f>D81*$C$34</f>
        <v>0</v>
      </c>
      <c r="I81" s="164"/>
      <c r="J81" s="16"/>
      <c r="K81" s="16"/>
      <c r="L81" s="137">
        <f>D81*$C$35</f>
        <v>0</v>
      </c>
      <c r="M81" s="164"/>
      <c r="N81" s="117" t="s">
        <v>31</v>
      </c>
      <c r="O81" s="9"/>
      <c r="P81" s="16"/>
      <c r="Q81" s="137">
        <f>D81*$C$36</f>
        <v>0</v>
      </c>
      <c r="R81" s="164"/>
      <c r="S81" s="113"/>
      <c r="T81" s="16"/>
      <c r="U81" s="4">
        <f>D81-Z81-AD81</f>
        <v>0</v>
      </c>
      <c r="V81" s="164"/>
      <c r="W81" s="117" t="s">
        <v>31</v>
      </c>
      <c r="X81" s="16"/>
      <c r="Y81" s="16"/>
      <c r="Z81" s="137">
        <f t="shared" si="0"/>
        <v>0</v>
      </c>
      <c r="AA81" s="164"/>
      <c r="AB81" s="16"/>
      <c r="AC81" s="16"/>
      <c r="AD81" s="137">
        <f t="shared" si="1"/>
        <v>0</v>
      </c>
      <c r="AE81" s="163"/>
    </row>
    <row r="82" spans="1:31" x14ac:dyDescent="0.2">
      <c r="A82" s="82" t="s">
        <v>64</v>
      </c>
      <c r="B82" s="113"/>
      <c r="C82" s="16"/>
      <c r="D82" s="10"/>
      <c r="E82" s="132">
        <f>SUM(D77:D81)</f>
        <v>0</v>
      </c>
      <c r="F82" s="16"/>
      <c r="G82" s="16"/>
      <c r="H82" s="137"/>
      <c r="I82" s="132">
        <f>SUM(H77:H81)</f>
        <v>0</v>
      </c>
      <c r="J82" s="16"/>
      <c r="K82" s="16"/>
      <c r="L82" s="137"/>
      <c r="M82" s="132">
        <f>SUM(L77:L81)</f>
        <v>0</v>
      </c>
      <c r="N82" s="128" t="s">
        <v>64</v>
      </c>
      <c r="O82" s="9"/>
      <c r="P82" s="16"/>
      <c r="Q82" s="137"/>
      <c r="R82" s="133">
        <f>SUM(Q77:Q81)</f>
        <v>0</v>
      </c>
      <c r="S82" s="113"/>
      <c r="T82" s="16"/>
      <c r="U82" s="4"/>
      <c r="V82" s="132">
        <f>SUM(U77:U81)</f>
        <v>0</v>
      </c>
      <c r="W82" s="128" t="s">
        <v>64</v>
      </c>
      <c r="X82" s="16"/>
      <c r="Y82" s="16"/>
      <c r="Z82" s="137">
        <f t="shared" si="0"/>
        <v>0</v>
      </c>
      <c r="AA82" s="132">
        <f>SUM(Z77:Z81)</f>
        <v>0</v>
      </c>
      <c r="AB82" s="16"/>
      <c r="AC82" s="16"/>
      <c r="AD82" s="137">
        <f t="shared" si="1"/>
        <v>0</v>
      </c>
      <c r="AE82" s="132">
        <f>SUM(AD77:AD81)</f>
        <v>0</v>
      </c>
    </row>
    <row r="83" spans="1:31" x14ac:dyDescent="0.2">
      <c r="A83" s="88"/>
      <c r="B83" s="113"/>
      <c r="C83" s="16"/>
      <c r="D83" s="10"/>
      <c r="E83" s="163"/>
      <c r="F83" s="16"/>
      <c r="G83" s="16"/>
      <c r="H83" s="137"/>
      <c r="I83" s="164"/>
      <c r="J83" s="16"/>
      <c r="K83" s="16"/>
      <c r="L83" s="137"/>
      <c r="M83" s="164"/>
      <c r="N83" s="117"/>
      <c r="O83" s="9"/>
      <c r="P83" s="16"/>
      <c r="Q83" s="137"/>
      <c r="R83" s="165"/>
      <c r="S83" s="113"/>
      <c r="T83" s="16"/>
      <c r="U83" s="4"/>
      <c r="V83" s="164"/>
      <c r="W83" s="117"/>
      <c r="X83" s="16"/>
      <c r="Y83" s="16"/>
      <c r="Z83" s="137">
        <f t="shared" si="0"/>
        <v>0</v>
      </c>
      <c r="AA83" s="164"/>
      <c r="AB83" s="16"/>
      <c r="AC83" s="16"/>
      <c r="AD83" s="137">
        <f t="shared" si="1"/>
        <v>0</v>
      </c>
      <c r="AE83" s="164"/>
    </row>
    <row r="84" spans="1:31" x14ac:dyDescent="0.2">
      <c r="A84" s="82" t="s">
        <v>32</v>
      </c>
      <c r="B84" s="113"/>
      <c r="C84" s="16"/>
      <c r="D84" s="255"/>
      <c r="E84" s="146">
        <f>D84</f>
        <v>0</v>
      </c>
      <c r="F84" s="16"/>
      <c r="G84" s="16"/>
      <c r="H84" s="137">
        <f>D84*$C$34</f>
        <v>0</v>
      </c>
      <c r="I84" s="161">
        <f>H84</f>
        <v>0</v>
      </c>
      <c r="J84" s="16"/>
      <c r="K84" s="16"/>
      <c r="L84" s="137">
        <f>D84*$C$35</f>
        <v>0</v>
      </c>
      <c r="M84" s="161">
        <f>L84</f>
        <v>0</v>
      </c>
      <c r="N84" s="128" t="s">
        <v>32</v>
      </c>
      <c r="O84" s="9"/>
      <c r="P84" s="16"/>
      <c r="Q84" s="137">
        <f>D84*$C$36</f>
        <v>0</v>
      </c>
      <c r="R84" s="161">
        <f>Q84</f>
        <v>0</v>
      </c>
      <c r="S84" s="113"/>
      <c r="T84" s="16"/>
      <c r="U84" s="4">
        <f>D84-Z84-AD84</f>
        <v>0</v>
      </c>
      <c r="V84" s="161">
        <f>U84</f>
        <v>0</v>
      </c>
      <c r="W84" s="128" t="s">
        <v>32</v>
      </c>
      <c r="X84" s="16"/>
      <c r="Y84" s="16"/>
      <c r="Z84" s="137">
        <f t="shared" si="0"/>
        <v>0</v>
      </c>
      <c r="AA84" s="161">
        <f>Z84</f>
        <v>0</v>
      </c>
      <c r="AB84" s="16"/>
      <c r="AC84" s="16"/>
      <c r="AD84" s="137">
        <f t="shared" si="1"/>
        <v>0</v>
      </c>
      <c r="AE84" s="146">
        <f>AD84</f>
        <v>0</v>
      </c>
    </row>
    <row r="85" spans="1:31" ht="26.25" thickBot="1" x14ac:dyDescent="0.25">
      <c r="A85" s="82" t="s">
        <v>58</v>
      </c>
      <c r="B85" s="113"/>
      <c r="C85" s="16"/>
      <c r="D85" s="255"/>
      <c r="E85" s="146">
        <f>D85</f>
        <v>0</v>
      </c>
      <c r="F85" s="16"/>
      <c r="G85" s="16"/>
      <c r="H85" s="137">
        <f>D85*$C$34</f>
        <v>0</v>
      </c>
      <c r="I85" s="161">
        <f>H85</f>
        <v>0</v>
      </c>
      <c r="J85" s="16"/>
      <c r="K85" s="16"/>
      <c r="L85" s="137">
        <f>D85*$C$35</f>
        <v>0</v>
      </c>
      <c r="M85" s="161">
        <f>L85</f>
        <v>0</v>
      </c>
      <c r="N85" s="128" t="s">
        <v>58</v>
      </c>
      <c r="O85" s="9"/>
      <c r="P85" s="16"/>
      <c r="Q85" s="137">
        <f>D85*$C$36</f>
        <v>0</v>
      </c>
      <c r="R85" s="161">
        <f>Q85</f>
        <v>0</v>
      </c>
      <c r="S85" s="113"/>
      <c r="T85" s="16"/>
      <c r="U85" s="4">
        <f>D85-Z85-AD85</f>
        <v>0</v>
      </c>
      <c r="V85" s="161">
        <f>U85</f>
        <v>0</v>
      </c>
      <c r="W85" s="128" t="s">
        <v>58</v>
      </c>
      <c r="X85" s="16"/>
      <c r="Y85" s="16"/>
      <c r="Z85" s="137">
        <f t="shared" si="0"/>
        <v>0</v>
      </c>
      <c r="AA85" s="161">
        <f>Z85</f>
        <v>0</v>
      </c>
      <c r="AB85" s="16"/>
      <c r="AC85" s="16"/>
      <c r="AD85" s="137">
        <f t="shared" si="1"/>
        <v>0</v>
      </c>
      <c r="AE85" s="163">
        <f>AD85</f>
        <v>0</v>
      </c>
    </row>
    <row r="86" spans="1:31" ht="13.5" thickBot="1" x14ac:dyDescent="0.25">
      <c r="A86" s="82" t="s">
        <v>33</v>
      </c>
      <c r="B86" s="166"/>
      <c r="C86" s="167"/>
      <c r="D86" s="16"/>
      <c r="E86" s="168">
        <f>E74+E82+E84+E85</f>
        <v>0</v>
      </c>
      <c r="F86" s="167"/>
      <c r="G86" s="167"/>
      <c r="H86" s="137"/>
      <c r="I86" s="169">
        <f>I74+I82+I84+I85</f>
        <v>0</v>
      </c>
      <c r="J86" s="167"/>
      <c r="K86" s="167"/>
      <c r="L86" s="137"/>
      <c r="M86" s="169">
        <f>M74+M82+M84+M85</f>
        <v>0</v>
      </c>
      <c r="N86" s="128" t="s">
        <v>33</v>
      </c>
      <c r="O86" s="9"/>
      <c r="P86" s="167"/>
      <c r="Q86" s="137"/>
      <c r="R86" s="169">
        <f>R74+R82+R84+R85</f>
        <v>0</v>
      </c>
      <c r="S86" s="166"/>
      <c r="T86" s="167"/>
      <c r="U86" s="21"/>
      <c r="V86" s="169">
        <f>V74+V82+V84+V85</f>
        <v>0</v>
      </c>
      <c r="W86" s="128" t="s">
        <v>33</v>
      </c>
      <c r="X86" s="167"/>
      <c r="Y86" s="167"/>
      <c r="Z86" s="137"/>
      <c r="AA86" s="169">
        <f>AA74+AA82+AA84+AA85</f>
        <v>0</v>
      </c>
      <c r="AB86" s="167"/>
      <c r="AC86" s="167"/>
      <c r="AD86" s="137"/>
      <c r="AE86" s="170">
        <f>AE74+AE82+AE84+AE85</f>
        <v>0</v>
      </c>
    </row>
    <row r="87" spans="1:31" x14ac:dyDescent="0.2">
      <c r="A87" s="88"/>
      <c r="B87" s="113"/>
      <c r="C87" s="16"/>
      <c r="D87" s="16"/>
      <c r="E87" s="146"/>
      <c r="F87" s="16"/>
      <c r="G87" s="16"/>
      <c r="H87" s="137"/>
      <c r="I87" s="161"/>
      <c r="J87" s="16"/>
      <c r="K87" s="16"/>
      <c r="L87" s="137"/>
      <c r="M87" s="161"/>
      <c r="N87" s="117"/>
      <c r="O87" s="9"/>
      <c r="P87" s="16"/>
      <c r="Q87" s="137"/>
      <c r="R87" s="161"/>
      <c r="S87" s="113"/>
      <c r="T87" s="16"/>
      <c r="U87" s="21"/>
      <c r="V87" s="161"/>
      <c r="W87" s="117"/>
      <c r="X87" s="16"/>
      <c r="Y87" s="16"/>
      <c r="Z87" s="137"/>
      <c r="AA87" s="161"/>
      <c r="AB87" s="16"/>
      <c r="AC87" s="16"/>
      <c r="AD87" s="137"/>
      <c r="AE87" s="146"/>
    </row>
    <row r="88" spans="1:31" x14ac:dyDescent="0.2">
      <c r="A88" s="82" t="s">
        <v>59</v>
      </c>
      <c r="B88" s="113"/>
      <c r="C88" s="16"/>
      <c r="D88" s="16"/>
      <c r="E88" s="146"/>
      <c r="F88" s="16"/>
      <c r="G88" s="16"/>
      <c r="H88" s="137"/>
      <c r="I88" s="161"/>
      <c r="J88" s="16"/>
      <c r="K88" s="16"/>
      <c r="L88" s="137"/>
      <c r="M88" s="161"/>
      <c r="N88" s="128" t="s">
        <v>59</v>
      </c>
      <c r="O88" s="9"/>
      <c r="P88" s="16"/>
      <c r="Q88" s="137"/>
      <c r="R88" s="161"/>
      <c r="S88" s="113"/>
      <c r="T88" s="16"/>
      <c r="U88" s="21"/>
      <c r="V88" s="161"/>
      <c r="W88" s="128" t="s">
        <v>59</v>
      </c>
      <c r="X88" s="16"/>
      <c r="Y88" s="16"/>
      <c r="Z88" s="137"/>
      <c r="AA88" s="161"/>
      <c r="AB88" s="16"/>
      <c r="AC88" s="16"/>
      <c r="AD88" s="137"/>
      <c r="AE88" s="146"/>
    </row>
    <row r="89" spans="1:31" x14ac:dyDescent="0.2">
      <c r="A89" s="88" t="s">
        <v>60</v>
      </c>
      <c r="B89" s="171"/>
      <c r="C89" s="21"/>
      <c r="D89" s="256"/>
      <c r="E89" s="146"/>
      <c r="F89" s="16"/>
      <c r="G89" s="16"/>
      <c r="H89" s="137">
        <f t="shared" ref="H89:H94" si="2">D89*$C$34</f>
        <v>0</v>
      </c>
      <c r="I89" s="161"/>
      <c r="J89" s="16"/>
      <c r="K89" s="16"/>
      <c r="L89" s="137">
        <f t="shared" ref="L89:L94" si="3">D89*$C$35</f>
        <v>0</v>
      </c>
      <c r="M89" s="161"/>
      <c r="N89" s="117" t="s">
        <v>60</v>
      </c>
      <c r="O89" s="9"/>
      <c r="P89" s="16"/>
      <c r="Q89" s="137">
        <f t="shared" ref="Q89:Q94" si="4">D89*$C$36</f>
        <v>0</v>
      </c>
      <c r="R89" s="161"/>
      <c r="S89" s="113"/>
      <c r="T89" s="16"/>
      <c r="U89" s="4">
        <f t="shared" ref="U89:U94" si="5">D89-Z89-AD89</f>
        <v>0</v>
      </c>
      <c r="V89" s="161"/>
      <c r="W89" s="117" t="s">
        <v>60</v>
      </c>
      <c r="X89" s="16"/>
      <c r="Y89" s="16"/>
      <c r="Z89" s="137">
        <f t="shared" ref="Z89:Z94" si="6">D89*$C$37</f>
        <v>0</v>
      </c>
      <c r="AA89" s="161"/>
      <c r="AB89" s="16"/>
      <c r="AC89" s="16"/>
      <c r="AD89" s="137">
        <f t="shared" ref="AD89:AD94" si="7">D89*$C$38</f>
        <v>0</v>
      </c>
      <c r="AE89" s="146"/>
    </row>
    <row r="90" spans="1:31" x14ac:dyDescent="0.2">
      <c r="A90" s="88" t="s">
        <v>61</v>
      </c>
      <c r="B90" s="172"/>
      <c r="C90" s="173" t="s">
        <v>71</v>
      </c>
      <c r="D90" s="257"/>
      <c r="E90" s="174"/>
      <c r="F90" s="16"/>
      <c r="G90" s="16"/>
      <c r="H90" s="137">
        <f t="shared" si="2"/>
        <v>0</v>
      </c>
      <c r="I90" s="161"/>
      <c r="J90" s="16"/>
      <c r="K90" s="16"/>
      <c r="L90" s="137">
        <f t="shared" si="3"/>
        <v>0</v>
      </c>
      <c r="M90" s="161"/>
      <c r="N90" s="117" t="s">
        <v>61</v>
      </c>
      <c r="O90" s="9"/>
      <c r="P90" s="16"/>
      <c r="Q90" s="137">
        <f t="shared" si="4"/>
        <v>0</v>
      </c>
      <c r="R90" s="161"/>
      <c r="S90" s="113"/>
      <c r="T90" s="16"/>
      <c r="U90" s="4">
        <f t="shared" si="5"/>
        <v>0</v>
      </c>
      <c r="V90" s="161"/>
      <c r="W90" s="117" t="s">
        <v>61</v>
      </c>
      <c r="X90" s="16"/>
      <c r="Y90" s="16"/>
      <c r="Z90" s="137">
        <f t="shared" si="6"/>
        <v>0</v>
      </c>
      <c r="AA90" s="161"/>
      <c r="AB90" s="16"/>
      <c r="AC90" s="16"/>
      <c r="AD90" s="137">
        <f t="shared" si="7"/>
        <v>0</v>
      </c>
      <c r="AE90" s="146"/>
    </row>
    <row r="91" spans="1:31" x14ac:dyDescent="0.2">
      <c r="A91" s="88" t="s">
        <v>62</v>
      </c>
      <c r="B91" s="162"/>
      <c r="C91" s="16"/>
      <c r="D91" s="256"/>
      <c r="E91" s="146"/>
      <c r="F91" s="16"/>
      <c r="G91" s="16"/>
      <c r="H91" s="137">
        <f t="shared" si="2"/>
        <v>0</v>
      </c>
      <c r="I91" s="161"/>
      <c r="J91" s="16"/>
      <c r="K91" s="16"/>
      <c r="L91" s="137">
        <f t="shared" si="3"/>
        <v>0</v>
      </c>
      <c r="M91" s="161"/>
      <c r="N91" s="117" t="s">
        <v>62</v>
      </c>
      <c r="O91" s="9"/>
      <c r="P91" s="16"/>
      <c r="Q91" s="137">
        <f t="shared" si="4"/>
        <v>0</v>
      </c>
      <c r="R91" s="161"/>
      <c r="S91" s="113"/>
      <c r="T91" s="16"/>
      <c r="U91" s="4">
        <f t="shared" si="5"/>
        <v>0</v>
      </c>
      <c r="V91" s="161"/>
      <c r="W91" s="117" t="s">
        <v>62</v>
      </c>
      <c r="X91" s="16"/>
      <c r="Y91" s="16"/>
      <c r="Z91" s="137">
        <f t="shared" si="6"/>
        <v>0</v>
      </c>
      <c r="AA91" s="161"/>
      <c r="AB91" s="16"/>
      <c r="AC91" s="16"/>
      <c r="AD91" s="137">
        <f t="shared" si="7"/>
        <v>0</v>
      </c>
      <c r="AE91" s="146"/>
    </row>
    <row r="92" spans="1:31" x14ac:dyDescent="0.2">
      <c r="A92" s="175" t="s">
        <v>34</v>
      </c>
      <c r="B92" s="171"/>
      <c r="C92" s="21"/>
      <c r="D92" s="256"/>
      <c r="E92" s="146"/>
      <c r="F92" s="16"/>
      <c r="G92" s="16"/>
      <c r="H92" s="137">
        <f t="shared" si="2"/>
        <v>0</v>
      </c>
      <c r="I92" s="161"/>
      <c r="J92" s="16"/>
      <c r="K92" s="16"/>
      <c r="L92" s="137">
        <f t="shared" si="3"/>
        <v>0</v>
      </c>
      <c r="M92" s="161"/>
      <c r="N92" s="176" t="s">
        <v>34</v>
      </c>
      <c r="O92" s="9"/>
      <c r="P92" s="16"/>
      <c r="Q92" s="137">
        <f t="shared" si="4"/>
        <v>0</v>
      </c>
      <c r="R92" s="161"/>
      <c r="S92" s="113"/>
      <c r="T92" s="16"/>
      <c r="U92" s="4">
        <f t="shared" si="5"/>
        <v>0</v>
      </c>
      <c r="V92" s="161"/>
      <c r="W92" s="176" t="s">
        <v>34</v>
      </c>
      <c r="X92" s="16"/>
      <c r="Y92" s="16"/>
      <c r="Z92" s="137">
        <f t="shared" si="6"/>
        <v>0</v>
      </c>
      <c r="AA92" s="161"/>
      <c r="AB92" s="16"/>
      <c r="AC92" s="16"/>
      <c r="AD92" s="137">
        <f t="shared" si="7"/>
        <v>0</v>
      </c>
      <c r="AE92" s="146"/>
    </row>
    <row r="93" spans="1:31" ht="25.5" x14ac:dyDescent="0.2">
      <c r="A93" s="175" t="s">
        <v>63</v>
      </c>
      <c r="B93" s="171"/>
      <c r="C93" s="177"/>
      <c r="D93" s="256"/>
      <c r="E93" s="146"/>
      <c r="F93" s="16"/>
      <c r="G93" s="16"/>
      <c r="H93" s="137">
        <f t="shared" si="2"/>
        <v>0</v>
      </c>
      <c r="I93" s="161"/>
      <c r="J93" s="16"/>
      <c r="K93" s="16"/>
      <c r="L93" s="137">
        <f t="shared" si="3"/>
        <v>0</v>
      </c>
      <c r="M93" s="161"/>
      <c r="N93" s="176" t="s">
        <v>63</v>
      </c>
      <c r="O93" s="9"/>
      <c r="P93" s="16"/>
      <c r="Q93" s="137">
        <f t="shared" si="4"/>
        <v>0</v>
      </c>
      <c r="R93" s="178"/>
      <c r="S93" s="113"/>
      <c r="T93" s="16"/>
      <c r="U93" s="4">
        <f t="shared" si="5"/>
        <v>0</v>
      </c>
      <c r="V93" s="161"/>
      <c r="W93" s="176" t="s">
        <v>63</v>
      </c>
      <c r="X93" s="16"/>
      <c r="Y93" s="16"/>
      <c r="Z93" s="137">
        <f t="shared" si="6"/>
        <v>0</v>
      </c>
      <c r="AA93" s="161"/>
      <c r="AB93" s="16"/>
      <c r="AC93" s="16"/>
      <c r="AD93" s="137">
        <f t="shared" si="7"/>
        <v>0</v>
      </c>
      <c r="AE93" s="146"/>
    </row>
    <row r="94" spans="1:31" x14ac:dyDescent="0.2">
      <c r="A94" s="175" t="s">
        <v>35</v>
      </c>
      <c r="B94" s="171" t="s">
        <v>19</v>
      </c>
      <c r="C94" s="21"/>
      <c r="D94" s="256"/>
      <c r="E94" s="146"/>
      <c r="F94" s="16"/>
      <c r="G94" s="16"/>
      <c r="H94" s="137">
        <f t="shared" si="2"/>
        <v>0</v>
      </c>
      <c r="I94" s="161"/>
      <c r="J94" s="16"/>
      <c r="K94" s="16"/>
      <c r="L94" s="137">
        <f t="shared" si="3"/>
        <v>0</v>
      </c>
      <c r="M94" s="161"/>
      <c r="N94" s="176" t="s">
        <v>35</v>
      </c>
      <c r="O94" s="9"/>
      <c r="P94" s="16"/>
      <c r="Q94" s="137">
        <f t="shared" si="4"/>
        <v>0</v>
      </c>
      <c r="R94" s="161"/>
      <c r="S94" s="113"/>
      <c r="T94" s="16"/>
      <c r="U94" s="4">
        <f t="shared" si="5"/>
        <v>0</v>
      </c>
      <c r="V94" s="161"/>
      <c r="W94" s="176" t="s">
        <v>35</v>
      </c>
      <c r="X94" s="16"/>
      <c r="Y94" s="16"/>
      <c r="Z94" s="137">
        <f t="shared" si="6"/>
        <v>0</v>
      </c>
      <c r="AA94" s="161"/>
      <c r="AB94" s="16"/>
      <c r="AC94" s="16"/>
      <c r="AD94" s="137">
        <f t="shared" si="7"/>
        <v>0</v>
      </c>
      <c r="AE94" s="146"/>
    </row>
    <row r="95" spans="1:31" ht="13.5" thickBot="1" x14ac:dyDescent="0.25">
      <c r="A95" s="179" t="s">
        <v>36</v>
      </c>
      <c r="B95" s="113"/>
      <c r="C95" s="180">
        <f>IFERROR(E95/E86,0)</f>
        <v>0</v>
      </c>
      <c r="D95" s="16"/>
      <c r="E95" s="163">
        <f>SUM(D89:D94)</f>
        <v>0</v>
      </c>
      <c r="F95" s="16"/>
      <c r="G95" s="180">
        <f>IFERROR(I95/I86,0)</f>
        <v>0</v>
      </c>
      <c r="H95" s="21"/>
      <c r="I95" s="164">
        <f>SUM(H89:H94)</f>
        <v>0</v>
      </c>
      <c r="J95" s="16"/>
      <c r="K95" s="180">
        <f>IFERROR(M95/M86,0)</f>
        <v>0</v>
      </c>
      <c r="L95" s="21"/>
      <c r="M95" s="164">
        <f>SUM(L89:L94)</f>
        <v>0</v>
      </c>
      <c r="N95" s="181" t="s">
        <v>36</v>
      </c>
      <c r="O95" s="9"/>
      <c r="P95" s="180">
        <f>IFERROR(R95/R86,0)</f>
        <v>0</v>
      </c>
      <c r="Q95" s="21"/>
      <c r="R95" s="164">
        <f>SUM(Q89:Q94)</f>
        <v>0</v>
      </c>
      <c r="S95" s="113"/>
      <c r="T95" s="180">
        <f>IFERROR(V95/V86,0)</f>
        <v>0</v>
      </c>
      <c r="U95" s="4"/>
      <c r="V95" s="164">
        <f>SUM(U89:U94)</f>
        <v>0</v>
      </c>
      <c r="W95" s="181" t="s">
        <v>36</v>
      </c>
      <c r="X95" s="16"/>
      <c r="Y95" s="180">
        <f>IFERROR(AA95/AA86,0)</f>
        <v>0</v>
      </c>
      <c r="Z95" s="21"/>
      <c r="AA95" s="164">
        <f>SUM(Z89:Z94)</f>
        <v>0</v>
      </c>
      <c r="AB95" s="16"/>
      <c r="AC95" s="180">
        <f>IFERROR(AE95/AE86,0)</f>
        <v>0</v>
      </c>
      <c r="AD95" s="16"/>
      <c r="AE95" s="164">
        <f>SUM(AD89:AD94)</f>
        <v>0</v>
      </c>
    </row>
    <row r="96" spans="1:31" ht="13.5" thickBot="1" x14ac:dyDescent="0.25">
      <c r="A96" s="175" t="s">
        <v>37</v>
      </c>
      <c r="B96" s="113"/>
      <c r="C96" s="16"/>
      <c r="D96" s="16"/>
      <c r="E96" s="168">
        <f>E86+E95</f>
        <v>0</v>
      </c>
      <c r="F96" s="16"/>
      <c r="G96" s="16"/>
      <c r="H96" s="21"/>
      <c r="I96" s="169">
        <f>I86+I95</f>
        <v>0</v>
      </c>
      <c r="J96" s="16"/>
      <c r="K96" s="16"/>
      <c r="L96" s="21"/>
      <c r="M96" s="169">
        <f>M86+M95</f>
        <v>0</v>
      </c>
      <c r="N96" s="176" t="s">
        <v>37</v>
      </c>
      <c r="O96" s="9"/>
      <c r="P96" s="16"/>
      <c r="Q96" s="21"/>
      <c r="R96" s="169">
        <f>R86+R95</f>
        <v>0</v>
      </c>
      <c r="S96" s="113"/>
      <c r="T96" s="9"/>
      <c r="U96" s="4"/>
      <c r="V96" s="169">
        <f>V86+V95</f>
        <v>0</v>
      </c>
      <c r="W96" s="176" t="s">
        <v>37</v>
      </c>
      <c r="X96" s="16"/>
      <c r="Y96" s="16"/>
      <c r="Z96" s="21"/>
      <c r="AA96" s="169">
        <f>AA86+AA95</f>
        <v>0</v>
      </c>
      <c r="AB96" s="16"/>
      <c r="AC96" s="16"/>
      <c r="AD96" s="16"/>
      <c r="AE96" s="169">
        <f>AE86+AE95</f>
        <v>0</v>
      </c>
    </row>
    <row r="97" spans="1:31" x14ac:dyDescent="0.2">
      <c r="A97" s="175"/>
      <c r="B97" s="113"/>
      <c r="C97" s="16"/>
      <c r="D97" s="16"/>
      <c r="E97" s="163"/>
      <c r="F97" s="16"/>
      <c r="G97" s="16"/>
      <c r="H97" s="21"/>
      <c r="I97" s="164"/>
      <c r="J97" s="16"/>
      <c r="K97" s="16"/>
      <c r="L97" s="21"/>
      <c r="M97" s="164"/>
      <c r="N97" s="176"/>
      <c r="O97" s="9"/>
      <c r="P97" s="16"/>
      <c r="Q97" s="21"/>
      <c r="R97" s="164"/>
      <c r="S97" s="113"/>
      <c r="T97" s="16"/>
      <c r="U97" s="4"/>
      <c r="V97" s="164"/>
      <c r="W97" s="176"/>
      <c r="X97" s="16"/>
      <c r="Y97" s="16"/>
      <c r="Z97" s="21"/>
      <c r="AA97" s="164"/>
      <c r="AB97" s="16"/>
      <c r="AC97" s="16"/>
      <c r="AD97" s="16"/>
      <c r="AE97" s="163"/>
    </row>
    <row r="98" spans="1:31" x14ac:dyDescent="0.2">
      <c r="A98" s="175" t="s">
        <v>38</v>
      </c>
      <c r="B98" s="113"/>
      <c r="C98" s="100">
        <f>IFERROR(E96/B49,0)</f>
        <v>0</v>
      </c>
      <c r="D98" s="16"/>
      <c r="E98" s="146"/>
      <c r="F98" s="16"/>
      <c r="G98" s="100">
        <f>IFERROR(I96/F49,0)</f>
        <v>0</v>
      </c>
      <c r="H98" s="21"/>
      <c r="I98" s="161"/>
      <c r="J98" s="16"/>
      <c r="K98" s="100">
        <f>IFERROR(M96/J49,0)</f>
        <v>0</v>
      </c>
      <c r="L98" s="21"/>
      <c r="M98" s="161"/>
      <c r="N98" s="176" t="s">
        <v>38</v>
      </c>
      <c r="O98" s="9"/>
      <c r="P98" s="100">
        <f>IFERROR(R96/O49,0)</f>
        <v>0</v>
      </c>
      <c r="Q98" s="21"/>
      <c r="R98" s="161"/>
      <c r="S98" s="113"/>
      <c r="T98" s="100">
        <f>IFERROR(V96/S49,0)</f>
        <v>0</v>
      </c>
      <c r="U98" s="4"/>
      <c r="V98" s="161"/>
      <c r="W98" s="176" t="s">
        <v>38</v>
      </c>
      <c r="X98" s="16"/>
      <c r="Y98" s="182">
        <f>IFERROR(AA96/X49,0)</f>
        <v>0</v>
      </c>
      <c r="Z98" s="21"/>
      <c r="AA98" s="161"/>
      <c r="AB98" s="16"/>
      <c r="AC98" s="182">
        <f>IFERROR(AE96/AB49,0)</f>
        <v>0</v>
      </c>
      <c r="AD98" s="16"/>
      <c r="AE98" s="146"/>
    </row>
    <row r="99" spans="1:31" x14ac:dyDescent="0.2">
      <c r="A99" s="175"/>
      <c r="B99" s="113"/>
      <c r="C99" s="182"/>
      <c r="D99" s="16"/>
      <c r="E99" s="146"/>
      <c r="F99" s="16"/>
      <c r="G99" s="182"/>
      <c r="H99" s="21"/>
      <c r="I99" s="161"/>
      <c r="J99" s="16"/>
      <c r="K99" s="182"/>
      <c r="L99" s="21"/>
      <c r="M99" s="161"/>
      <c r="N99" s="176"/>
      <c r="O99" s="9"/>
      <c r="P99" s="182"/>
      <c r="Q99" s="21"/>
      <c r="R99" s="161"/>
      <c r="S99" s="113"/>
      <c r="T99" s="182"/>
      <c r="U99" s="4"/>
      <c r="V99" s="161"/>
      <c r="W99" s="176"/>
      <c r="X99" s="16"/>
      <c r="Y99" s="182"/>
      <c r="Z99" s="21"/>
      <c r="AA99" s="161"/>
      <c r="AB99" s="16"/>
      <c r="AC99" s="182"/>
      <c r="AD99" s="16"/>
      <c r="AE99" s="146"/>
    </row>
    <row r="100" spans="1:31" x14ac:dyDescent="0.2">
      <c r="A100" s="179" t="s">
        <v>108</v>
      </c>
      <c r="B100" s="113"/>
      <c r="C100" s="182"/>
      <c r="D100" s="16"/>
      <c r="E100" s="146"/>
      <c r="F100" s="16"/>
      <c r="G100" s="182"/>
      <c r="H100" s="21"/>
      <c r="I100" s="161"/>
      <c r="J100" s="16"/>
      <c r="K100" s="182"/>
      <c r="L100" s="21"/>
      <c r="M100" s="161"/>
      <c r="N100" s="181" t="s">
        <v>108</v>
      </c>
      <c r="O100" s="9"/>
      <c r="P100" s="182"/>
      <c r="Q100" s="21"/>
      <c r="R100" s="161"/>
      <c r="S100" s="113"/>
      <c r="T100" s="182"/>
      <c r="U100" s="4"/>
      <c r="V100" s="161"/>
      <c r="W100" s="181" t="s">
        <v>108</v>
      </c>
      <c r="X100" s="16"/>
      <c r="Y100" s="182"/>
      <c r="Z100" s="21"/>
      <c r="AA100" s="161"/>
      <c r="AB100" s="16"/>
      <c r="AC100" s="182"/>
      <c r="AD100" s="16"/>
      <c r="AE100" s="146"/>
    </row>
    <row r="101" spans="1:31" x14ac:dyDescent="0.2">
      <c r="A101" s="183" t="s">
        <v>117</v>
      </c>
      <c r="B101" s="113"/>
      <c r="C101" s="182"/>
      <c r="D101" s="256"/>
      <c r="E101" s="146"/>
      <c r="F101" s="16"/>
      <c r="G101" s="182"/>
      <c r="H101" s="137">
        <f>D101*$C$34</f>
        <v>0</v>
      </c>
      <c r="I101" s="161"/>
      <c r="J101" s="16"/>
      <c r="K101" s="182"/>
      <c r="L101" s="137">
        <f>D101*$C$35</f>
        <v>0</v>
      </c>
      <c r="M101" s="161"/>
      <c r="N101" s="184" t="s">
        <v>117</v>
      </c>
      <c r="O101" s="9"/>
      <c r="P101" s="182"/>
      <c r="Q101" s="137">
        <f>D101*$C$36</f>
        <v>0</v>
      </c>
      <c r="R101" s="96"/>
      <c r="S101" s="113"/>
      <c r="T101" s="182"/>
      <c r="U101" s="4">
        <f>D101-Z101-AD101</f>
        <v>0</v>
      </c>
      <c r="V101" s="161"/>
      <c r="W101" s="184" t="s">
        <v>103</v>
      </c>
      <c r="X101" s="16"/>
      <c r="Y101" s="182"/>
      <c r="Z101" s="137">
        <f>D101*$C$37</f>
        <v>0</v>
      </c>
      <c r="AA101" s="161"/>
      <c r="AB101" s="16"/>
      <c r="AC101" s="182"/>
      <c r="AD101" s="137">
        <f>D101*$C$38</f>
        <v>0</v>
      </c>
      <c r="AE101" s="161"/>
    </row>
    <row r="102" spans="1:31" ht="13.5" thickBot="1" x14ac:dyDescent="0.25">
      <c r="A102" s="183" t="s">
        <v>116</v>
      </c>
      <c r="B102" s="113"/>
      <c r="C102" s="182"/>
      <c r="D102" s="256"/>
      <c r="E102" s="146"/>
      <c r="F102" s="16"/>
      <c r="G102" s="182"/>
      <c r="H102" s="137">
        <f>D102*$C$34</f>
        <v>0</v>
      </c>
      <c r="I102" s="161"/>
      <c r="J102" s="16"/>
      <c r="K102" s="182"/>
      <c r="L102" s="137">
        <f>D102*$C$35</f>
        <v>0</v>
      </c>
      <c r="M102" s="161"/>
      <c r="N102" s="184" t="s">
        <v>116</v>
      </c>
      <c r="O102" s="9"/>
      <c r="P102" s="182"/>
      <c r="Q102" s="137">
        <f>D102*$C$36</f>
        <v>0</v>
      </c>
      <c r="R102" s="96"/>
      <c r="S102" s="113"/>
      <c r="T102" s="182"/>
      <c r="U102" s="4">
        <f>D102-Z102-AD102</f>
        <v>0</v>
      </c>
      <c r="V102" s="161"/>
      <c r="W102" s="184" t="s">
        <v>104</v>
      </c>
      <c r="X102" s="16"/>
      <c r="Y102" s="182"/>
      <c r="Z102" s="137">
        <f>D102*$C$37</f>
        <v>0</v>
      </c>
      <c r="AA102" s="161"/>
      <c r="AB102" s="16"/>
      <c r="AC102" s="182"/>
      <c r="AD102" s="137">
        <f>D102*$C$38</f>
        <v>0</v>
      </c>
      <c r="AE102" s="185"/>
    </row>
    <row r="103" spans="1:31" ht="13.5" thickBot="1" x14ac:dyDescent="0.25">
      <c r="A103" s="179" t="s">
        <v>112</v>
      </c>
      <c r="B103" s="113"/>
      <c r="C103" s="182"/>
      <c r="D103" s="96"/>
      <c r="E103" s="168">
        <f>SUM(D101:D102)</f>
        <v>0</v>
      </c>
      <c r="F103" s="16"/>
      <c r="G103" s="182"/>
      <c r="H103" s="21"/>
      <c r="I103" s="169">
        <f>H101+H102</f>
        <v>0</v>
      </c>
      <c r="J103" s="16"/>
      <c r="K103" s="182"/>
      <c r="L103" s="21"/>
      <c r="M103" s="169">
        <f>L101+L102</f>
        <v>0</v>
      </c>
      <c r="N103" s="181" t="s">
        <v>112</v>
      </c>
      <c r="O103" s="9"/>
      <c r="P103" s="182"/>
      <c r="Q103" s="21"/>
      <c r="R103" s="170">
        <f>Q101+Q102</f>
        <v>0</v>
      </c>
      <c r="S103" s="113"/>
      <c r="T103" s="182"/>
      <c r="U103" s="21"/>
      <c r="V103" s="169">
        <f>U101+U102</f>
        <v>0</v>
      </c>
      <c r="W103" s="181" t="s">
        <v>112</v>
      </c>
      <c r="X103" s="16"/>
      <c r="Y103" s="182"/>
      <c r="Z103" s="21"/>
      <c r="AA103" s="169">
        <f>Z101+Z102</f>
        <v>0</v>
      </c>
      <c r="AB103" s="16"/>
      <c r="AC103" s="182"/>
      <c r="AD103" s="21"/>
      <c r="AE103" s="170">
        <f>AD101+AD102</f>
        <v>0</v>
      </c>
    </row>
    <row r="104" spans="1:31" x14ac:dyDescent="0.2">
      <c r="A104" s="175"/>
      <c r="B104" s="113"/>
      <c r="C104" s="16"/>
      <c r="D104" s="16"/>
      <c r="E104" s="146"/>
      <c r="F104" s="16"/>
      <c r="G104" s="16"/>
      <c r="H104" s="21"/>
      <c r="I104" s="161"/>
      <c r="J104" s="16"/>
      <c r="K104" s="16"/>
      <c r="L104" s="21"/>
      <c r="M104" s="161"/>
      <c r="N104" s="176"/>
      <c r="O104" s="9"/>
      <c r="P104" s="16"/>
      <c r="Q104" s="21"/>
      <c r="R104" s="161"/>
      <c r="S104" s="113"/>
      <c r="T104" s="16"/>
      <c r="U104" s="21"/>
      <c r="V104" s="161"/>
      <c r="W104" s="176"/>
      <c r="X104" s="16"/>
      <c r="Y104" s="16"/>
      <c r="Z104" s="21"/>
      <c r="AA104" s="161"/>
      <c r="AB104" s="16"/>
      <c r="AC104" s="16"/>
      <c r="AD104" s="16"/>
      <c r="AE104" s="146"/>
    </row>
    <row r="105" spans="1:31" x14ac:dyDescent="0.2">
      <c r="A105" s="179" t="s">
        <v>109</v>
      </c>
      <c r="B105" s="113"/>
      <c r="C105" s="16"/>
      <c r="D105" s="16"/>
      <c r="E105" s="163"/>
      <c r="F105" s="16"/>
      <c r="G105" s="16"/>
      <c r="H105" s="21"/>
      <c r="I105" s="164"/>
      <c r="J105" s="16"/>
      <c r="K105" s="16"/>
      <c r="L105" s="21"/>
      <c r="M105" s="164"/>
      <c r="N105" s="181" t="s">
        <v>109</v>
      </c>
      <c r="O105" s="9"/>
      <c r="P105" s="16"/>
      <c r="Q105" s="21"/>
      <c r="R105" s="164"/>
      <c r="S105" s="113"/>
      <c r="T105" s="16"/>
      <c r="U105" s="21"/>
      <c r="V105" s="164"/>
      <c r="W105" s="181" t="s">
        <v>109</v>
      </c>
      <c r="X105" s="16"/>
      <c r="Y105" s="16"/>
      <c r="Z105" s="21"/>
      <c r="AA105" s="164"/>
      <c r="AB105" s="16"/>
      <c r="AC105" s="16"/>
      <c r="AD105" s="16"/>
      <c r="AE105" s="163"/>
    </row>
    <row r="106" spans="1:31" x14ac:dyDescent="0.2">
      <c r="A106" s="175" t="s">
        <v>39</v>
      </c>
      <c r="B106" s="113"/>
      <c r="C106" s="16"/>
      <c r="D106" s="16"/>
      <c r="E106" s="163">
        <f>E65</f>
        <v>0</v>
      </c>
      <c r="F106" s="16"/>
      <c r="G106" s="16"/>
      <c r="H106" s="21"/>
      <c r="I106" s="164">
        <f>I65</f>
        <v>0</v>
      </c>
      <c r="J106" s="16"/>
      <c r="K106" s="16"/>
      <c r="L106" s="21"/>
      <c r="M106" s="164">
        <f>M65</f>
        <v>0</v>
      </c>
      <c r="N106" s="176" t="s">
        <v>39</v>
      </c>
      <c r="O106" s="9"/>
      <c r="P106" s="16"/>
      <c r="Q106" s="21"/>
      <c r="R106" s="164">
        <f>R65</f>
        <v>0</v>
      </c>
      <c r="S106" s="113"/>
      <c r="T106" s="16"/>
      <c r="U106" s="21"/>
      <c r="V106" s="164">
        <f>V65</f>
        <v>0</v>
      </c>
      <c r="W106" s="176" t="s">
        <v>39</v>
      </c>
      <c r="X106" s="16"/>
      <c r="Y106" s="16"/>
      <c r="Z106" s="21"/>
      <c r="AA106" s="164">
        <f>AA65</f>
        <v>0</v>
      </c>
      <c r="AB106" s="16"/>
      <c r="AC106" s="16"/>
      <c r="AD106" s="16"/>
      <c r="AE106" s="164">
        <f>AE65</f>
        <v>0</v>
      </c>
    </row>
    <row r="107" spans="1:31" x14ac:dyDescent="0.2">
      <c r="A107" s="175" t="s">
        <v>40</v>
      </c>
      <c r="B107" s="113"/>
      <c r="C107" s="16"/>
      <c r="D107" s="16"/>
      <c r="E107" s="163">
        <f>E96</f>
        <v>0</v>
      </c>
      <c r="F107" s="16"/>
      <c r="G107" s="16"/>
      <c r="H107" s="21"/>
      <c r="I107" s="164">
        <f>I96</f>
        <v>0</v>
      </c>
      <c r="J107" s="16"/>
      <c r="K107" s="16"/>
      <c r="L107" s="21"/>
      <c r="M107" s="164">
        <f>M96</f>
        <v>0</v>
      </c>
      <c r="N107" s="176" t="s">
        <v>40</v>
      </c>
      <c r="O107" s="9"/>
      <c r="P107" s="16"/>
      <c r="Q107" s="21"/>
      <c r="R107" s="164">
        <f>R96</f>
        <v>0</v>
      </c>
      <c r="S107" s="113"/>
      <c r="T107" s="16"/>
      <c r="U107" s="21"/>
      <c r="V107" s="164">
        <f>V96</f>
        <v>0</v>
      </c>
      <c r="W107" s="176" t="s">
        <v>40</v>
      </c>
      <c r="X107" s="16"/>
      <c r="Y107" s="16"/>
      <c r="Z107" s="21"/>
      <c r="AA107" s="164">
        <f>AA96</f>
        <v>0</v>
      </c>
      <c r="AB107" s="16"/>
      <c r="AC107" s="16"/>
      <c r="AD107" s="16"/>
      <c r="AE107" s="164">
        <f>AE96</f>
        <v>0</v>
      </c>
    </row>
    <row r="108" spans="1:31" x14ac:dyDescent="0.2">
      <c r="A108" s="175" t="s">
        <v>110</v>
      </c>
      <c r="B108" s="113"/>
      <c r="C108" s="16"/>
      <c r="D108" s="16"/>
      <c r="E108" s="163">
        <f>E103</f>
        <v>0</v>
      </c>
      <c r="F108" s="16"/>
      <c r="G108" s="16"/>
      <c r="H108" s="21"/>
      <c r="I108" s="164">
        <f>I103</f>
        <v>0</v>
      </c>
      <c r="J108" s="16"/>
      <c r="K108" s="16"/>
      <c r="L108" s="21"/>
      <c r="M108" s="164">
        <f>M103</f>
        <v>0</v>
      </c>
      <c r="N108" s="176" t="s">
        <v>110</v>
      </c>
      <c r="O108" s="9"/>
      <c r="P108" s="16"/>
      <c r="Q108" s="21"/>
      <c r="R108" s="165">
        <f>R103</f>
        <v>0</v>
      </c>
      <c r="S108" s="113"/>
      <c r="T108" s="16"/>
      <c r="U108" s="21"/>
      <c r="V108" s="164">
        <f>V103</f>
        <v>0</v>
      </c>
      <c r="W108" s="176" t="s">
        <v>110</v>
      </c>
      <c r="X108" s="16"/>
      <c r="Y108" s="16"/>
      <c r="Z108" s="21"/>
      <c r="AA108" s="164">
        <f>AA103</f>
        <v>0</v>
      </c>
      <c r="AB108" s="16"/>
      <c r="AC108" s="16"/>
      <c r="AD108" s="16"/>
      <c r="AE108" s="164">
        <f>AE103</f>
        <v>0</v>
      </c>
    </row>
    <row r="109" spans="1:31" x14ac:dyDescent="0.2">
      <c r="A109" s="175" t="s">
        <v>119</v>
      </c>
      <c r="B109" s="113"/>
      <c r="C109" s="16"/>
      <c r="D109" s="186">
        <f>H109+L109+Q109+Z109+AD109</f>
        <v>0</v>
      </c>
      <c r="E109" s="163">
        <f>E107+D109</f>
        <v>0</v>
      </c>
      <c r="F109" s="16"/>
      <c r="G109" s="16"/>
      <c r="H109" s="258"/>
      <c r="I109" s="164">
        <f>I107+H109</f>
        <v>0</v>
      </c>
      <c r="J109" s="16"/>
      <c r="K109" s="16"/>
      <c r="L109" s="258"/>
      <c r="M109" s="164">
        <f>M107+L109</f>
        <v>0</v>
      </c>
      <c r="N109" s="176" t="s">
        <v>119</v>
      </c>
      <c r="O109" s="9"/>
      <c r="P109" s="16"/>
      <c r="Q109" s="258"/>
      <c r="R109" s="164">
        <f>Q109+R107</f>
        <v>0</v>
      </c>
      <c r="S109" s="113"/>
      <c r="T109" s="16"/>
      <c r="U109" s="151">
        <f>Q109+L109+H109</f>
        <v>0</v>
      </c>
      <c r="V109" s="164">
        <f>U109+V107</f>
        <v>0</v>
      </c>
      <c r="W109" s="176" t="s">
        <v>111</v>
      </c>
      <c r="X109" s="16"/>
      <c r="Y109" s="16"/>
      <c r="Z109" s="258"/>
      <c r="AA109" s="164">
        <f>Z109+AA107</f>
        <v>0</v>
      </c>
      <c r="AB109" s="16"/>
      <c r="AC109" s="16"/>
      <c r="AD109" s="258"/>
      <c r="AE109" s="164">
        <f>AD109+AE107</f>
        <v>0</v>
      </c>
    </row>
    <row r="110" spans="1:31" ht="13.5" thickBot="1" x14ac:dyDescent="0.25">
      <c r="A110" s="175"/>
      <c r="B110" s="113"/>
      <c r="C110" s="16"/>
      <c r="D110" s="16"/>
      <c r="E110" s="187">
        <f>E106+E108+E109</f>
        <v>0</v>
      </c>
      <c r="F110" s="16"/>
      <c r="G110" s="16"/>
      <c r="H110" s="21"/>
      <c r="I110" s="187">
        <f>I106+I108+I109</f>
        <v>0</v>
      </c>
      <c r="J110" s="16"/>
      <c r="K110" s="16"/>
      <c r="L110" s="21"/>
      <c r="M110" s="187">
        <f>M106+M108+M109</f>
        <v>0</v>
      </c>
      <c r="N110" s="176"/>
      <c r="O110" s="9"/>
      <c r="P110" s="16"/>
      <c r="Q110" s="21"/>
      <c r="R110" s="188">
        <f>R106+R108+R109</f>
        <v>0</v>
      </c>
      <c r="S110" s="113"/>
      <c r="T110" s="16"/>
      <c r="U110" s="21"/>
      <c r="V110" s="187">
        <f>V106+V108+V109</f>
        <v>0</v>
      </c>
      <c r="W110" s="176"/>
      <c r="X110" s="16"/>
      <c r="Y110" s="16"/>
      <c r="Z110" s="21"/>
      <c r="AA110" s="187">
        <f>AA106+AA108+AA109</f>
        <v>0</v>
      </c>
      <c r="AB110" s="16"/>
      <c r="AC110" s="16"/>
      <c r="AD110" s="16"/>
      <c r="AE110" s="187">
        <f>AE106+AE108+AE109</f>
        <v>0</v>
      </c>
    </row>
    <row r="111" spans="1:31" ht="13.5" thickTop="1" x14ac:dyDescent="0.2">
      <c r="A111" s="175"/>
      <c r="B111" s="113"/>
      <c r="C111" s="16"/>
      <c r="D111" s="16"/>
      <c r="E111" s="114"/>
      <c r="F111" s="16"/>
      <c r="G111" s="16"/>
      <c r="H111" s="21"/>
      <c r="I111" s="144"/>
      <c r="J111" s="16"/>
      <c r="K111" s="16"/>
      <c r="L111" s="21"/>
      <c r="M111" s="144"/>
      <c r="N111" s="176"/>
      <c r="O111" s="9"/>
      <c r="P111" s="16"/>
      <c r="Q111" s="21"/>
      <c r="R111" s="144"/>
      <c r="S111" s="113"/>
      <c r="T111" s="16"/>
      <c r="U111" s="21"/>
      <c r="V111" s="144"/>
      <c r="W111" s="176"/>
      <c r="X111" s="16"/>
      <c r="Y111" s="16"/>
      <c r="Z111" s="21"/>
      <c r="AA111" s="144"/>
      <c r="AB111" s="16"/>
      <c r="AC111" s="16"/>
      <c r="AD111" s="16"/>
      <c r="AE111" s="114"/>
    </row>
    <row r="112" spans="1:31" s="26" customFormat="1" x14ac:dyDescent="0.2">
      <c r="A112" s="179" t="s">
        <v>70</v>
      </c>
      <c r="B112" s="189"/>
      <c r="C112" s="190">
        <f>IFERROR(E110/B49,0)</f>
        <v>0</v>
      </c>
      <c r="D112" s="24"/>
      <c r="E112" s="163"/>
      <c r="F112" s="24"/>
      <c r="G112" s="190">
        <f>IFERROR(I110/F49,0)</f>
        <v>0</v>
      </c>
      <c r="H112" s="18"/>
      <c r="I112" s="164"/>
      <c r="J112" s="24"/>
      <c r="K112" s="190">
        <f>IFERROR(M110/J49,0)</f>
        <v>0</v>
      </c>
      <c r="L112" s="18"/>
      <c r="M112" s="164"/>
      <c r="N112" s="181" t="s">
        <v>70</v>
      </c>
      <c r="O112" s="40"/>
      <c r="P112" s="190">
        <f>IFERROR(R110/O49,0)</f>
        <v>0</v>
      </c>
      <c r="Q112" s="18"/>
      <c r="R112" s="164"/>
      <c r="S112" s="189"/>
      <c r="T112" s="190">
        <f>IFERROR(V110/S49,0)</f>
        <v>0</v>
      </c>
      <c r="U112" s="18"/>
      <c r="V112" s="164"/>
      <c r="W112" s="181" t="s">
        <v>115</v>
      </c>
      <c r="X112" s="24"/>
      <c r="Y112" s="191">
        <f>IFERROR(AA110/X49,0)</f>
        <v>0</v>
      </c>
      <c r="Z112" s="18"/>
      <c r="AA112" s="164"/>
      <c r="AB112" s="24"/>
      <c r="AC112" s="191">
        <f>IFERROR(AE110/AB49,0)</f>
        <v>0</v>
      </c>
      <c r="AD112" s="24"/>
      <c r="AE112" s="163"/>
    </row>
  </sheetData>
  <sheetProtection algorithmName="SHA-512" hashValue="w4dTZXj3LUUXUs8SmhXr78A1HOeMh0MAMhU2I9syA1/KtA8Jx6Zrf6QMYqk0esofC6vM73DEXdUghHaYCaJAKw==" saltValue="rIe1XVgudl02jZ9JmY3inw==" spinCount="100000" sheet="1" formatCells="0" formatColumns="0" formatRows="0" insertColumns="0" insertRows="0" insertHyperlinks="0" deleteColumns="0" deleteRows="0" sort="0" autoFilter="0" pivotTables="0"/>
  <pageMargins left="0.70866141732283461" right="3.6904761904761906E-3" top="0.26571428571428574" bottom="0.16607142857142856" header="0.19685039370078741" footer="0.15748031496062992"/>
  <pageSetup paperSize="9" scale="57" fitToWidth="0" fitToHeight="0" orientation="landscape" r:id="rId1"/>
  <rowBreaks count="1" manualBreakCount="1">
    <brk id="43" max="16383" man="1"/>
  </rowBreaks>
  <colBreaks count="2" manualBreakCount="2">
    <brk id="13" max="1048575" man="1"/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showGridLines="0" tabSelected="1" view="pageLayout" zoomScale="90" zoomScaleNormal="90" zoomScaleSheetLayoutView="100" zoomScalePageLayoutView="90" workbookViewId="0">
      <selection activeCell="B6" sqref="B6"/>
    </sheetView>
  </sheetViews>
  <sheetFormatPr baseColWidth="10" defaultColWidth="11.42578125" defaultRowHeight="15.75" customHeight="1" x14ac:dyDescent="0.2"/>
  <cols>
    <col min="1" max="1" width="41.85546875" style="198" customWidth="1"/>
    <col min="2" max="6" width="14.28515625" style="198" customWidth="1"/>
    <col min="7" max="7" width="11.85546875" style="198" customWidth="1"/>
    <col min="8" max="8" width="14.28515625" style="198" customWidth="1"/>
    <col min="9" max="16384" width="11.42578125" style="198"/>
  </cols>
  <sheetData>
    <row r="1" spans="1:8" s="194" customFormat="1" ht="15.75" customHeight="1" x14ac:dyDescent="0.25">
      <c r="A1" s="192" t="s">
        <v>72</v>
      </c>
      <c r="B1" s="192"/>
      <c r="C1" s="192"/>
      <c r="D1" s="192"/>
      <c r="E1" s="193" t="s">
        <v>73</v>
      </c>
      <c r="F1" s="192"/>
      <c r="G1" s="192"/>
      <c r="H1" s="192"/>
    </row>
    <row r="2" spans="1:8" s="194" customFormat="1" ht="15.75" customHeight="1" x14ac:dyDescent="0.25">
      <c r="A2" s="192"/>
      <c r="B2" s="192"/>
      <c r="C2" s="192"/>
      <c r="D2" s="192"/>
      <c r="E2" s="192"/>
      <c r="F2" s="192"/>
      <c r="G2" s="192"/>
      <c r="H2" s="192"/>
    </row>
    <row r="3" spans="1:8" ht="15.75" customHeight="1" x14ac:dyDescent="0.2">
      <c r="A3" s="195"/>
      <c r="B3" s="196"/>
      <c r="C3" s="197"/>
      <c r="D3" s="195"/>
      <c r="E3" s="195"/>
      <c r="F3" s="195"/>
      <c r="G3" s="195"/>
      <c r="H3" s="195"/>
    </row>
    <row r="4" spans="1:8" ht="15" thickBot="1" x14ac:dyDescent="0.25">
      <c r="A4" s="193" t="s">
        <v>74</v>
      </c>
      <c r="B4" s="265"/>
      <c r="C4" s="265"/>
      <c r="D4" s="265"/>
      <c r="E4" s="265"/>
      <c r="F4" s="265"/>
      <c r="G4" s="265"/>
      <c r="H4" s="265"/>
    </row>
    <row r="5" spans="1:8" s="206" customFormat="1" ht="15.75" customHeight="1" thickBot="1" x14ac:dyDescent="0.25">
      <c r="A5" s="199" t="s">
        <v>75</v>
      </c>
      <c r="B5" s="200" t="s">
        <v>76</v>
      </c>
      <c r="C5" s="201" t="s">
        <v>77</v>
      </c>
      <c r="D5" s="202" t="s">
        <v>78</v>
      </c>
      <c r="E5" s="203" t="s">
        <v>79</v>
      </c>
      <c r="F5" s="200" t="s">
        <v>10</v>
      </c>
      <c r="G5" s="204" t="s">
        <v>120</v>
      </c>
      <c r="H5" s="205" t="s">
        <v>80</v>
      </c>
    </row>
    <row r="6" spans="1:8" ht="15.75" customHeight="1" x14ac:dyDescent="0.2">
      <c r="A6" s="207" t="s">
        <v>81</v>
      </c>
      <c r="B6" s="259"/>
      <c r="C6" s="259"/>
      <c r="D6" s="259"/>
      <c r="E6" s="260"/>
      <c r="F6" s="208" t="s">
        <v>122</v>
      </c>
      <c r="G6" s="208" t="s">
        <v>122</v>
      </c>
      <c r="H6" s="209">
        <f>SUM(C6:E6)</f>
        <v>0</v>
      </c>
    </row>
    <row r="7" spans="1:8" ht="15.75" customHeight="1" x14ac:dyDescent="0.2">
      <c r="A7" s="210" t="s">
        <v>81</v>
      </c>
      <c r="B7" s="261"/>
      <c r="C7" s="261"/>
      <c r="D7" s="261"/>
      <c r="E7" s="261"/>
      <c r="F7" s="211" t="s">
        <v>122</v>
      </c>
      <c r="G7" s="211" t="s">
        <v>122</v>
      </c>
      <c r="H7" s="212">
        <f>SUM(C7:E7)</f>
        <v>0</v>
      </c>
    </row>
    <row r="8" spans="1:8" ht="15.75" customHeight="1" x14ac:dyDescent="0.2">
      <c r="A8" s="210" t="s">
        <v>81</v>
      </c>
      <c r="B8" s="261"/>
      <c r="C8" s="261"/>
      <c r="D8" s="261"/>
      <c r="E8" s="261"/>
      <c r="F8" s="211" t="s">
        <v>122</v>
      </c>
      <c r="G8" s="211" t="s">
        <v>122</v>
      </c>
      <c r="H8" s="213">
        <f>SUM(C8:E8)</f>
        <v>0</v>
      </c>
    </row>
    <row r="9" spans="1:8" ht="15.75" customHeight="1" x14ac:dyDescent="0.2">
      <c r="A9" s="210" t="s">
        <v>82</v>
      </c>
      <c r="B9" s="261"/>
      <c r="C9" s="261"/>
      <c r="D9" s="261"/>
      <c r="E9" s="261"/>
      <c r="F9" s="261"/>
      <c r="G9" s="261"/>
      <c r="H9" s="212">
        <f>SUM(C9:G9)</f>
        <v>0</v>
      </c>
    </row>
    <row r="10" spans="1:8" ht="15.75" customHeight="1" x14ac:dyDescent="0.2">
      <c r="A10" s="210" t="s">
        <v>82</v>
      </c>
      <c r="B10" s="261"/>
      <c r="C10" s="261"/>
      <c r="D10" s="261"/>
      <c r="E10" s="261"/>
      <c r="F10" s="261"/>
      <c r="G10" s="261"/>
      <c r="H10" s="212">
        <f>SUM(C10:G10)</f>
        <v>0</v>
      </c>
    </row>
    <row r="11" spans="1:8" ht="15.75" customHeight="1" x14ac:dyDescent="0.2">
      <c r="A11" s="210" t="s">
        <v>82</v>
      </c>
      <c r="B11" s="261"/>
      <c r="C11" s="261"/>
      <c r="D11" s="261"/>
      <c r="E11" s="261"/>
      <c r="F11" s="261"/>
      <c r="G11" s="261"/>
      <c r="H11" s="212">
        <f>SUM(C11:G11)</f>
        <v>0</v>
      </c>
    </row>
    <row r="12" spans="1:8" ht="15.75" customHeight="1" x14ac:dyDescent="0.2">
      <c r="A12" s="210" t="s">
        <v>82</v>
      </c>
      <c r="B12" s="261"/>
      <c r="C12" s="261"/>
      <c r="D12" s="261"/>
      <c r="E12" s="261"/>
      <c r="F12" s="261"/>
      <c r="G12" s="261"/>
      <c r="H12" s="212">
        <f>SUM(C12:G12)</f>
        <v>0</v>
      </c>
    </row>
    <row r="13" spans="1:8" ht="15.75" customHeight="1" x14ac:dyDescent="0.2">
      <c r="A13" s="210" t="s">
        <v>83</v>
      </c>
      <c r="B13" s="261"/>
      <c r="C13" s="261"/>
      <c r="D13" s="261"/>
      <c r="E13" s="211" t="s">
        <v>122</v>
      </c>
      <c r="F13" s="211" t="s">
        <v>122</v>
      </c>
      <c r="G13" s="208" t="s">
        <v>122</v>
      </c>
      <c r="H13" s="212">
        <f>SUM(C13:D13)</f>
        <v>0</v>
      </c>
    </row>
    <row r="14" spans="1:8" s="214" customFormat="1" ht="15.75" customHeight="1" x14ac:dyDescent="0.2">
      <c r="A14" s="210" t="s">
        <v>84</v>
      </c>
      <c r="B14" s="261"/>
      <c r="C14" s="261"/>
      <c r="D14" s="261"/>
      <c r="E14" s="211" t="s">
        <v>122</v>
      </c>
      <c r="F14" s="211" t="s">
        <v>122</v>
      </c>
      <c r="G14" s="211" t="s">
        <v>122</v>
      </c>
      <c r="H14" s="212">
        <f>SUM(C14:D14)</f>
        <v>0</v>
      </c>
    </row>
    <row r="15" spans="1:8" ht="15.75" customHeight="1" x14ac:dyDescent="0.2">
      <c r="A15" s="210" t="s">
        <v>85</v>
      </c>
      <c r="B15" s="261"/>
      <c r="C15" s="261"/>
      <c r="D15" s="261"/>
      <c r="E15" s="211" t="s">
        <v>122</v>
      </c>
      <c r="F15" s="211" t="s">
        <v>122</v>
      </c>
      <c r="G15" s="211" t="s">
        <v>122</v>
      </c>
      <c r="H15" s="212">
        <f>SUM(C15:D15)</f>
        <v>0</v>
      </c>
    </row>
    <row r="16" spans="1:8" ht="15.75" customHeight="1" x14ac:dyDescent="0.2">
      <c r="A16" s="210" t="s">
        <v>86</v>
      </c>
      <c r="B16" s="261"/>
      <c r="C16" s="261"/>
      <c r="D16" s="261"/>
      <c r="E16" s="211" t="s">
        <v>122</v>
      </c>
      <c r="F16" s="211" t="s">
        <v>122</v>
      </c>
      <c r="G16" s="211" t="s">
        <v>122</v>
      </c>
      <c r="H16" s="212">
        <f>SUM(C16:D16)</f>
        <v>0</v>
      </c>
    </row>
    <row r="17" spans="1:8" ht="15.75" customHeight="1" x14ac:dyDescent="0.2">
      <c r="A17" s="210" t="s">
        <v>87</v>
      </c>
      <c r="B17" s="261"/>
      <c r="C17" s="261"/>
      <c r="D17" s="261"/>
      <c r="E17" s="211" t="s">
        <v>122</v>
      </c>
      <c r="F17" s="211" t="s">
        <v>122</v>
      </c>
      <c r="G17" s="211" t="s">
        <v>122</v>
      </c>
      <c r="H17" s="212">
        <f>SUM(C17:D17)</f>
        <v>0</v>
      </c>
    </row>
    <row r="18" spans="1:8" s="214" customFormat="1" ht="15.75" customHeight="1" x14ac:dyDescent="0.2">
      <c r="A18" s="210" t="s">
        <v>88</v>
      </c>
      <c r="B18" s="261"/>
      <c r="C18" s="261"/>
      <c r="D18" s="261"/>
      <c r="E18" s="261"/>
      <c r="F18" s="211" t="s">
        <v>122</v>
      </c>
      <c r="G18" s="261"/>
      <c r="H18" s="212">
        <f>(SUM(C18:E18))+G18</f>
        <v>0</v>
      </c>
    </row>
    <row r="19" spans="1:8" s="214" customFormat="1" ht="15.75" customHeight="1" x14ac:dyDescent="0.2">
      <c r="A19" s="210" t="s">
        <v>88</v>
      </c>
      <c r="B19" s="261"/>
      <c r="C19" s="261"/>
      <c r="D19" s="261"/>
      <c r="E19" s="261"/>
      <c r="F19" s="211" t="s">
        <v>122</v>
      </c>
      <c r="G19" s="261"/>
      <c r="H19" s="212">
        <f>(SUM(C19:E19))+G19</f>
        <v>0</v>
      </c>
    </row>
    <row r="20" spans="1:8" s="215" customFormat="1" ht="15.75" customHeight="1" x14ac:dyDescent="0.25">
      <c r="A20" s="210" t="s">
        <v>88</v>
      </c>
      <c r="B20" s="261"/>
      <c r="C20" s="261"/>
      <c r="D20" s="261"/>
      <c r="E20" s="261"/>
      <c r="F20" s="211" t="s">
        <v>122</v>
      </c>
      <c r="G20" s="261"/>
      <c r="H20" s="212">
        <f>(SUM(C20:E20))+G20</f>
        <v>0</v>
      </c>
    </row>
    <row r="21" spans="1:8" s="220" customFormat="1" ht="15.75" customHeight="1" thickBot="1" x14ac:dyDescent="0.25">
      <c r="A21" s="216" t="s">
        <v>89</v>
      </c>
      <c r="B21" s="217">
        <f t="shared" ref="B21:H21" si="0">SUM(B6:B20)</f>
        <v>0</v>
      </c>
      <c r="C21" s="218">
        <f t="shared" si="0"/>
        <v>0</v>
      </c>
      <c r="D21" s="218">
        <f t="shared" si="0"/>
        <v>0</v>
      </c>
      <c r="E21" s="218">
        <f t="shared" si="0"/>
        <v>0</v>
      </c>
      <c r="F21" s="218">
        <f t="shared" si="0"/>
        <v>0</v>
      </c>
      <c r="G21" s="218">
        <f t="shared" si="0"/>
        <v>0</v>
      </c>
      <c r="H21" s="219">
        <f t="shared" si="0"/>
        <v>0</v>
      </c>
    </row>
    <row r="22" spans="1:8" s="220" customFormat="1" ht="15.75" customHeight="1" x14ac:dyDescent="0.2">
      <c r="A22" s="221" t="s">
        <v>90</v>
      </c>
      <c r="B22" s="222"/>
      <c r="C22" s="223"/>
      <c r="D22" s="223"/>
      <c r="E22" s="223"/>
      <c r="F22" s="224"/>
      <c r="G22" s="224"/>
      <c r="H22" s="225"/>
    </row>
    <row r="23" spans="1:8" ht="15.75" customHeight="1" x14ac:dyDescent="0.2">
      <c r="A23" s="210" t="s">
        <v>91</v>
      </c>
      <c r="B23" s="261"/>
      <c r="C23" s="261"/>
      <c r="D23" s="261"/>
      <c r="E23" s="261"/>
      <c r="F23" s="261"/>
      <c r="G23" s="261"/>
      <c r="H23" s="212">
        <f t="shared" ref="H23:H29" si="1">SUM(C23:G23)</f>
        <v>0</v>
      </c>
    </row>
    <row r="24" spans="1:8" ht="15.75" customHeight="1" x14ac:dyDescent="0.2">
      <c r="A24" s="207" t="s">
        <v>92</v>
      </c>
      <c r="B24" s="260"/>
      <c r="C24" s="260"/>
      <c r="D24" s="260"/>
      <c r="E24" s="261"/>
      <c r="F24" s="264"/>
      <c r="G24" s="264"/>
      <c r="H24" s="213">
        <f t="shared" si="1"/>
        <v>0</v>
      </c>
    </row>
    <row r="25" spans="1:8" ht="15.75" customHeight="1" x14ac:dyDescent="0.2">
      <c r="A25" s="207" t="s">
        <v>93</v>
      </c>
      <c r="B25" s="260"/>
      <c r="C25" s="260"/>
      <c r="D25" s="260"/>
      <c r="E25" s="261"/>
      <c r="F25" s="264"/>
      <c r="G25" s="264"/>
      <c r="H25" s="213">
        <f t="shared" si="1"/>
        <v>0</v>
      </c>
    </row>
    <row r="26" spans="1:8" ht="15.75" customHeight="1" x14ac:dyDescent="0.2">
      <c r="A26" s="207" t="s">
        <v>123</v>
      </c>
      <c r="B26" s="260"/>
      <c r="C26" s="260"/>
      <c r="D26" s="260"/>
      <c r="E26" s="261"/>
      <c r="F26" s="264"/>
      <c r="G26" s="264"/>
      <c r="H26" s="213">
        <f t="shared" si="1"/>
        <v>0</v>
      </c>
    </row>
    <row r="27" spans="1:8" ht="15.75" customHeight="1" x14ac:dyDescent="0.2">
      <c r="A27" s="207" t="s">
        <v>94</v>
      </c>
      <c r="B27" s="260"/>
      <c r="C27" s="260"/>
      <c r="D27" s="260"/>
      <c r="E27" s="261"/>
      <c r="F27" s="264"/>
      <c r="G27" s="264"/>
      <c r="H27" s="213">
        <f t="shared" si="1"/>
        <v>0</v>
      </c>
    </row>
    <row r="28" spans="1:8" ht="15.75" customHeight="1" x14ac:dyDescent="0.2">
      <c r="A28" s="210" t="s">
        <v>95</v>
      </c>
      <c r="B28" s="260"/>
      <c r="C28" s="260"/>
      <c r="D28" s="260"/>
      <c r="E28" s="261"/>
      <c r="F28" s="264"/>
      <c r="G28" s="264"/>
      <c r="H28" s="213">
        <f t="shared" si="1"/>
        <v>0</v>
      </c>
    </row>
    <row r="29" spans="1:8" ht="15.75" customHeight="1" thickBot="1" x14ac:dyDescent="0.25">
      <c r="A29" s="226" t="s">
        <v>95</v>
      </c>
      <c r="B29" s="263"/>
      <c r="C29" s="263"/>
      <c r="D29" s="263"/>
      <c r="E29" s="261"/>
      <c r="F29" s="262"/>
      <c r="G29" s="262"/>
      <c r="H29" s="213">
        <f t="shared" si="1"/>
        <v>0</v>
      </c>
    </row>
    <row r="30" spans="1:8" ht="15.75" customHeight="1" thickBot="1" x14ac:dyDescent="0.25">
      <c r="A30" s="227" t="s">
        <v>98</v>
      </c>
      <c r="B30" s="228">
        <f t="shared" ref="B30:H30" si="2">SUM(B23:B29)</f>
        <v>0</v>
      </c>
      <c r="C30" s="229">
        <f t="shared" si="2"/>
        <v>0</v>
      </c>
      <c r="D30" s="229">
        <f t="shared" si="2"/>
        <v>0</v>
      </c>
      <c r="E30" s="229">
        <f t="shared" si="2"/>
        <v>0</v>
      </c>
      <c r="F30" s="229">
        <f t="shared" si="2"/>
        <v>0</v>
      </c>
      <c r="G30" s="229">
        <f t="shared" si="2"/>
        <v>0</v>
      </c>
      <c r="H30" s="230">
        <f t="shared" si="2"/>
        <v>0</v>
      </c>
    </row>
    <row r="31" spans="1:8" ht="15.75" customHeight="1" thickBot="1" x14ac:dyDescent="0.25">
      <c r="A31" s="227" t="s">
        <v>99</v>
      </c>
      <c r="B31" s="231">
        <f t="shared" ref="B31:G31" si="3">IFERROR(B30/B34,0)</f>
        <v>0</v>
      </c>
      <c r="C31" s="231">
        <f t="shared" si="3"/>
        <v>0</v>
      </c>
      <c r="D31" s="231">
        <f t="shared" si="3"/>
        <v>0</v>
      </c>
      <c r="E31" s="231">
        <f t="shared" si="3"/>
        <v>0</v>
      </c>
      <c r="F31" s="231">
        <f t="shared" si="3"/>
        <v>0</v>
      </c>
      <c r="G31" s="231">
        <f t="shared" si="3"/>
        <v>0</v>
      </c>
      <c r="H31" s="232"/>
    </row>
    <row r="32" spans="1:8" ht="15.75" customHeight="1" thickBot="1" x14ac:dyDescent="0.25">
      <c r="A32" s="233" t="s">
        <v>101</v>
      </c>
      <c r="B32" s="234">
        <f>B30+B16+B17+B18+B19+B20</f>
        <v>0</v>
      </c>
      <c r="C32" s="234">
        <f>C30+C16+C17+C18+C19+C20</f>
        <v>0</v>
      </c>
      <c r="D32" s="234">
        <f>D30+D16+D17+D18+D19+D20</f>
        <v>0</v>
      </c>
      <c r="E32" s="234"/>
      <c r="F32" s="234"/>
      <c r="G32" s="234"/>
      <c r="H32" s="232"/>
    </row>
    <row r="33" spans="1:8" ht="15.75" customHeight="1" thickBot="1" x14ac:dyDescent="0.25">
      <c r="A33" s="233" t="s">
        <v>100</v>
      </c>
      <c r="B33" s="231">
        <f>IFERROR(B32/B34,0)</f>
        <v>0</v>
      </c>
      <c r="C33" s="231">
        <f>IFERROR(C32/C34,0)</f>
        <v>0</v>
      </c>
      <c r="D33" s="231">
        <f>IFERROR(D32/D34,0)</f>
        <v>0</v>
      </c>
      <c r="E33" s="234"/>
      <c r="F33" s="234"/>
      <c r="G33" s="234"/>
      <c r="H33" s="232"/>
    </row>
    <row r="34" spans="1:8" ht="15.75" customHeight="1" thickBot="1" x14ac:dyDescent="0.25">
      <c r="A34" s="235" t="s">
        <v>96</v>
      </c>
      <c r="B34" s="236">
        <f t="shared" ref="B34:H34" si="4">B21+B30</f>
        <v>0</v>
      </c>
      <c r="C34" s="236">
        <f t="shared" si="4"/>
        <v>0</v>
      </c>
      <c r="D34" s="236">
        <f t="shared" si="4"/>
        <v>0</v>
      </c>
      <c r="E34" s="236">
        <f t="shared" si="4"/>
        <v>0</v>
      </c>
      <c r="F34" s="236">
        <f t="shared" si="4"/>
        <v>0</v>
      </c>
      <c r="G34" s="236">
        <f t="shared" si="4"/>
        <v>0</v>
      </c>
      <c r="H34" s="237">
        <f t="shared" si="4"/>
        <v>0</v>
      </c>
    </row>
    <row r="35" spans="1:8" ht="15.75" customHeight="1" x14ac:dyDescent="0.2">
      <c r="A35" s="238"/>
      <c r="B35" s="239">
        <f>'Angaben Hauptantrag'!E110</f>
        <v>0</v>
      </c>
      <c r="C35" s="239">
        <f>'Angaben Hauptantrag'!I110</f>
        <v>0</v>
      </c>
      <c r="D35" s="239">
        <f>'Angaben Hauptantrag'!M110</f>
        <v>0</v>
      </c>
      <c r="E35" s="239">
        <f>'Angaben Hauptantrag'!R110</f>
        <v>0</v>
      </c>
      <c r="F35" s="239">
        <f>'Angaben Hauptantrag'!AA110</f>
        <v>0</v>
      </c>
      <c r="G35" s="239">
        <f>'Angaben Hauptantrag'!AE110</f>
        <v>0</v>
      </c>
      <c r="H35" s="239">
        <f>SUM(C35:F35)</f>
        <v>0</v>
      </c>
    </row>
    <row r="36" spans="1:8" ht="15.75" customHeight="1" x14ac:dyDescent="0.2">
      <c r="A36" s="195" t="s">
        <v>97</v>
      </c>
      <c r="B36" s="240">
        <f t="shared" ref="B36:G36" si="5">B35-B34</f>
        <v>0</v>
      </c>
      <c r="C36" s="240">
        <f t="shared" si="5"/>
        <v>0</v>
      </c>
      <c r="D36" s="240">
        <f t="shared" si="5"/>
        <v>0</v>
      </c>
      <c r="E36" s="240">
        <f t="shared" si="5"/>
        <v>0</v>
      </c>
      <c r="F36" s="240">
        <f t="shared" si="5"/>
        <v>0</v>
      </c>
      <c r="G36" s="240">
        <f t="shared" si="5"/>
        <v>0</v>
      </c>
      <c r="H36" s="239">
        <f>SUM(C36:F36)</f>
        <v>0</v>
      </c>
    </row>
  </sheetData>
  <sheetProtection algorithmName="SHA-512" hashValue="XJvTOaQ1bakELG/Y/FHu0z1LvmEWhEJHSQYHd5/6kxQjrALZ76RZAhK0cRYeD79PIrWZSuXZe5mKYKO03KadKw==" saltValue="7cERM45y4RHyIrnB4NJG0w==" spinCount="100000" sheet="1" formatCells="0" formatColumns="0" formatRows="0" insertColumns="0" insertRows="0" insertHyperlinks="0" deleteColumns="0" deleteRows="0" sort="0" autoFilter="0" pivotTables="0"/>
  <mergeCells count="1">
    <mergeCell ref="B4:H4"/>
  </mergeCells>
  <conditionalFormatting sqref="H18:H20">
    <cfRule type="cellIs" dxfId="16" priority="6" operator="equal">
      <formula>$B$9</formula>
    </cfRule>
  </conditionalFormatting>
  <conditionalFormatting sqref="H14">
    <cfRule type="cellIs" dxfId="15" priority="5" operator="equal">
      <formula>$B$9</formula>
    </cfRule>
  </conditionalFormatting>
  <conditionalFormatting sqref="H6:H10 H12">
    <cfRule type="cellIs" dxfId="14" priority="16" operator="equal">
      <formula>0</formula>
    </cfRule>
    <cfRule type="cellIs" dxfId="13" priority="17" operator="equal">
      <formula>$B$6</formula>
    </cfRule>
  </conditionalFormatting>
  <conditionalFormatting sqref="H13">
    <cfRule type="cellIs" dxfId="12" priority="15" operator="equal">
      <formula>$B$9</formula>
    </cfRule>
  </conditionalFormatting>
  <conditionalFormatting sqref="H15:H17">
    <cfRule type="cellIs" dxfId="11" priority="14" operator="equal">
      <formula>$B$15</formula>
    </cfRule>
  </conditionalFormatting>
  <conditionalFormatting sqref="H21:H22">
    <cfRule type="cellIs" dxfId="10" priority="13" operator="equal">
      <formula>$B$21</formula>
    </cfRule>
  </conditionalFormatting>
  <conditionalFormatting sqref="H23:H29">
    <cfRule type="cellIs" dxfId="9" priority="12" operator="equal">
      <formula>$B$23</formula>
    </cfRule>
  </conditionalFormatting>
  <conditionalFormatting sqref="H28">
    <cfRule type="cellIs" dxfId="8" priority="11" operator="equal">
      <formula>$B$29</formula>
    </cfRule>
  </conditionalFormatting>
  <conditionalFormatting sqref="H29">
    <cfRule type="cellIs" dxfId="7" priority="10" operator="equal">
      <formula>$B$29</formula>
    </cfRule>
  </conditionalFormatting>
  <conditionalFormatting sqref="H30">
    <cfRule type="cellIs" dxfId="6" priority="9" operator="equal">
      <formula>$B$30</formula>
    </cfRule>
  </conditionalFormatting>
  <conditionalFormatting sqref="H31:H33">
    <cfRule type="cellIs" dxfId="5" priority="8" operator="equal">
      <formula>$B$31</formula>
    </cfRule>
  </conditionalFormatting>
  <conditionalFormatting sqref="H34:H36">
    <cfRule type="cellIs" dxfId="4" priority="7" operator="equal">
      <formula>$B$34</formula>
    </cfRule>
  </conditionalFormatting>
  <conditionalFormatting sqref="H11">
    <cfRule type="cellIs" dxfId="3" priority="3" operator="equal">
      <formula>0</formula>
    </cfRule>
    <cfRule type="cellIs" dxfId="2" priority="4" operator="equal">
      <formula>$B$6</formula>
    </cfRule>
  </conditionalFormatting>
  <conditionalFormatting sqref="H19">
    <cfRule type="cellIs" dxfId="1" priority="2" operator="equal">
      <formula>$B$9</formula>
    </cfRule>
  </conditionalFormatting>
  <conditionalFormatting sqref="H20">
    <cfRule type="cellIs" dxfId="0" priority="1" operator="equal">
      <formula>$B$9</formula>
    </cfRule>
  </conditionalFormatting>
  <pageMargins left="0.70866141732283472" right="0.15748031496062992" top="0.43307086614173229" bottom="0.27559055118110237" header="0.19685039370078741" footer="0.15748031496062992"/>
  <pageSetup paperSize="9" scale="9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Angaben Hauptantrag</vt:lpstr>
      <vt:lpstr>Finanzierungsaufteilung</vt:lpstr>
      <vt:lpstr>'Angaben Hauptantrag'!Druckbereich</vt:lpstr>
      <vt:lpstr>Finanzierungsaufteilung!Druckbereich</vt:lpstr>
    </vt:vector>
  </TitlesOfParts>
  <Company>Landeshauptstadt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karsten.latzel@nbank.de;kay.hassenmeier@nbank.de</dc:creator>
  <cp:lastModifiedBy>Latzel, Karsten</cp:lastModifiedBy>
  <cp:lastPrinted>2022-04-12T09:33:59Z</cp:lastPrinted>
  <dcterms:created xsi:type="dcterms:W3CDTF">2021-07-09T10:59:05Z</dcterms:created>
  <dcterms:modified xsi:type="dcterms:W3CDTF">2022-11-08T11:55:44Z</dcterms:modified>
</cp:coreProperties>
</file>