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nas3.nbank.int\ordnerumleitung$\tina.wille\Desktop\"/>
    </mc:Choice>
  </mc:AlternateContent>
  <bookViews>
    <workbookView xWindow="0" yWindow="0" windowWidth="24000" windowHeight="9540"/>
  </bookViews>
  <sheets>
    <sheet name="Antragsteller" sheetId="1" r:id="rId1"/>
    <sheet name="Fahrzeug1" sheetId="2" r:id="rId2"/>
    <sheet name="Tabelle1" sheetId="42" state="hidden" r:id="rId3"/>
    <sheet name="Fahrzeug2" sheetId="3" r:id="rId4"/>
    <sheet name="Fahrzeug3" sheetId="4" r:id="rId5"/>
    <sheet name="Fahrzeug4" sheetId="5" r:id="rId6"/>
    <sheet name="Fahrzeug5" sheetId="6" r:id="rId7"/>
    <sheet name="Fahrzeug6" sheetId="7" r:id="rId8"/>
    <sheet name="Fahrzeug7" sheetId="8" r:id="rId9"/>
    <sheet name="Fahrzeug8" sheetId="9" r:id="rId10"/>
    <sheet name="Fahrzeug9" sheetId="10" r:id="rId11"/>
    <sheet name="Fahrzeug10" sheetId="11" r:id="rId12"/>
    <sheet name="Fahrzeug11" sheetId="43" r:id="rId13"/>
    <sheet name="Fahrzeug12" sheetId="44" r:id="rId14"/>
    <sheet name="Fahrzeug13" sheetId="45" r:id="rId15"/>
    <sheet name="Fahrzeug14" sheetId="46" r:id="rId16"/>
    <sheet name="Fahrzeug15" sheetId="47" r:id="rId17"/>
    <sheet name="Fahrzeug16" sheetId="48" r:id="rId18"/>
    <sheet name="Fahrzeug17" sheetId="49" r:id="rId19"/>
    <sheet name="Fahrzeug18" sheetId="50" r:id="rId20"/>
    <sheet name="Fahrzeug19" sheetId="51" r:id="rId21"/>
    <sheet name="Fahrzeug20" sheetId="52" r:id="rId22"/>
    <sheet name="Fahrzeug21" sheetId="53" r:id="rId23"/>
    <sheet name="Fahrzeug22" sheetId="54" r:id="rId24"/>
    <sheet name="Fahrzeug23" sheetId="55" r:id="rId25"/>
    <sheet name="Fahrzeug24" sheetId="56" r:id="rId26"/>
    <sheet name="Fahrzeug25" sheetId="57" r:id="rId27"/>
    <sheet name="Fahrzeug26" sheetId="58" r:id="rId28"/>
    <sheet name="Fahrzeug27" sheetId="59" r:id="rId29"/>
    <sheet name="Fahrzeug28" sheetId="60" r:id="rId30"/>
    <sheet name="Fahrzeug29" sheetId="61" r:id="rId31"/>
    <sheet name="Fahrzeug30" sheetId="62" r:id="rId32"/>
    <sheet name="Fahrzeug31" sheetId="63" r:id="rId33"/>
    <sheet name="Fahrzeug32" sheetId="64" r:id="rId34"/>
    <sheet name="Fahrzeug33" sheetId="65" r:id="rId35"/>
    <sheet name="Fahrzeug34" sheetId="66" r:id="rId36"/>
    <sheet name="Fahrzeug35" sheetId="67" r:id="rId37"/>
    <sheet name="Fahrzeug36" sheetId="68" r:id="rId38"/>
    <sheet name="Fahrzeug37" sheetId="69" r:id="rId39"/>
    <sheet name="Fahrzeug38" sheetId="70" r:id="rId40"/>
    <sheet name="Fahrzeug39" sheetId="71" r:id="rId41"/>
    <sheet name="Fahrzeug40" sheetId="72" r:id="rId42"/>
  </sheets>
  <definedNames>
    <definedName name="_xlnm.Print_Area" localSheetId="0">Antragsteller!$A$1:$H$47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0" i="72" l="1"/>
  <c r="J320" i="72" s="1"/>
  <c r="E320" i="72"/>
  <c r="D320" i="72"/>
  <c r="F320" i="72" s="1"/>
  <c r="C320" i="72"/>
  <c r="I289" i="72"/>
  <c r="J289" i="72" s="1"/>
  <c r="E289" i="72"/>
  <c r="D289" i="72"/>
  <c r="C289" i="72"/>
  <c r="F289" i="72" s="1"/>
  <c r="I257" i="72"/>
  <c r="J257" i="72" s="1"/>
  <c r="E257" i="72"/>
  <c r="D257" i="72"/>
  <c r="C257" i="72"/>
  <c r="F257" i="72" s="1"/>
  <c r="J228" i="72"/>
  <c r="I228" i="72"/>
  <c r="E228" i="72"/>
  <c r="D228" i="72"/>
  <c r="C228" i="72"/>
  <c r="F228" i="72" s="1"/>
  <c r="K228" i="72" s="1"/>
  <c r="J196" i="72"/>
  <c r="I196" i="72"/>
  <c r="E196" i="72"/>
  <c r="D196" i="72"/>
  <c r="C196" i="72"/>
  <c r="F196" i="72" s="1"/>
  <c r="I164" i="72"/>
  <c r="J164" i="72" s="1"/>
  <c r="K164" i="72" s="1"/>
  <c r="E164" i="72"/>
  <c r="D164" i="72"/>
  <c r="C164" i="72"/>
  <c r="F164" i="72" s="1"/>
  <c r="J133" i="72"/>
  <c r="K133" i="72" s="1"/>
  <c r="I133" i="72"/>
  <c r="F133" i="72"/>
  <c r="E133" i="72"/>
  <c r="D133" i="72"/>
  <c r="C133" i="72"/>
  <c r="I101" i="72"/>
  <c r="J101" i="72" s="1"/>
  <c r="E101" i="72"/>
  <c r="F101" i="72" s="1"/>
  <c r="D101" i="72"/>
  <c r="C101" i="72"/>
  <c r="I70" i="72"/>
  <c r="J70" i="72" s="1"/>
  <c r="E70" i="72"/>
  <c r="D70" i="72"/>
  <c r="F70" i="72" s="1"/>
  <c r="C70" i="72"/>
  <c r="I38" i="72"/>
  <c r="J38" i="72" s="1"/>
  <c r="E38" i="72"/>
  <c r="D38" i="72"/>
  <c r="C38" i="72"/>
  <c r="F38" i="72" s="1"/>
  <c r="I320" i="71"/>
  <c r="J320" i="71" s="1"/>
  <c r="E320" i="71"/>
  <c r="D320" i="71"/>
  <c r="C320" i="71"/>
  <c r="F320" i="71" s="1"/>
  <c r="I289" i="71"/>
  <c r="J289" i="71" s="1"/>
  <c r="K289" i="71" s="1"/>
  <c r="E289" i="71"/>
  <c r="D289" i="71"/>
  <c r="C289" i="71"/>
  <c r="F289" i="71" s="1"/>
  <c r="I257" i="71"/>
  <c r="J257" i="71" s="1"/>
  <c r="E257" i="71"/>
  <c r="D257" i="71"/>
  <c r="C257" i="71"/>
  <c r="F257" i="71" s="1"/>
  <c r="J228" i="71"/>
  <c r="I228" i="71"/>
  <c r="E228" i="71"/>
  <c r="D228" i="71"/>
  <c r="C228" i="71"/>
  <c r="F228" i="71" s="1"/>
  <c r="K228" i="71" s="1"/>
  <c r="J196" i="71"/>
  <c r="I196" i="71"/>
  <c r="E196" i="71"/>
  <c r="D196" i="71"/>
  <c r="C196" i="71"/>
  <c r="F196" i="71" s="1"/>
  <c r="I164" i="71"/>
  <c r="J164" i="71" s="1"/>
  <c r="K164" i="71" s="1"/>
  <c r="F164" i="71"/>
  <c r="E164" i="71"/>
  <c r="D164" i="71"/>
  <c r="C164" i="71"/>
  <c r="I133" i="71"/>
  <c r="J133" i="71" s="1"/>
  <c r="K133" i="71" s="1"/>
  <c r="F133" i="71"/>
  <c r="E133" i="71"/>
  <c r="D133" i="71"/>
  <c r="C133" i="71"/>
  <c r="J101" i="71"/>
  <c r="K101" i="71" s="1"/>
  <c r="I101" i="71"/>
  <c r="E101" i="71"/>
  <c r="F101" i="71" s="1"/>
  <c r="D101" i="71"/>
  <c r="C101" i="71"/>
  <c r="I70" i="71"/>
  <c r="J70" i="71" s="1"/>
  <c r="E70" i="71"/>
  <c r="D70" i="71"/>
  <c r="C70" i="71"/>
  <c r="F70" i="71" s="1"/>
  <c r="I38" i="71"/>
  <c r="J38" i="71" s="1"/>
  <c r="E38" i="71"/>
  <c r="D38" i="71"/>
  <c r="C38" i="71"/>
  <c r="F38" i="71" s="1"/>
  <c r="J320" i="70"/>
  <c r="I320" i="70"/>
  <c r="E320" i="70"/>
  <c r="F320" i="70" s="1"/>
  <c r="D320" i="70"/>
  <c r="C320" i="70"/>
  <c r="I289" i="70"/>
  <c r="J289" i="70" s="1"/>
  <c r="K289" i="70" s="1"/>
  <c r="E289" i="70"/>
  <c r="D289" i="70"/>
  <c r="C289" i="70"/>
  <c r="F289" i="70" s="1"/>
  <c r="J257" i="70"/>
  <c r="K257" i="70" s="1"/>
  <c r="I257" i="70"/>
  <c r="E257" i="70"/>
  <c r="D257" i="70"/>
  <c r="C257" i="70"/>
  <c r="F257" i="70" s="1"/>
  <c r="I228" i="70"/>
  <c r="J228" i="70" s="1"/>
  <c r="E228" i="70"/>
  <c r="D228" i="70"/>
  <c r="C228" i="70"/>
  <c r="F228" i="70" s="1"/>
  <c r="K196" i="70"/>
  <c r="J196" i="70"/>
  <c r="I196" i="70"/>
  <c r="F196" i="70"/>
  <c r="E196" i="70"/>
  <c r="D196" i="70"/>
  <c r="C196" i="70"/>
  <c r="J164" i="70"/>
  <c r="K164" i="70" s="1"/>
  <c r="I164" i="70"/>
  <c r="E164" i="70"/>
  <c r="D164" i="70"/>
  <c r="C164" i="70"/>
  <c r="F164" i="70" s="1"/>
  <c r="I133" i="70"/>
  <c r="J133" i="70" s="1"/>
  <c r="E133" i="70"/>
  <c r="D133" i="70"/>
  <c r="C133" i="70"/>
  <c r="F133" i="70" s="1"/>
  <c r="I101" i="70"/>
  <c r="J101" i="70" s="1"/>
  <c r="K101" i="70" s="1"/>
  <c r="F101" i="70"/>
  <c r="E101" i="70"/>
  <c r="D101" i="70"/>
  <c r="C101" i="70"/>
  <c r="J70" i="70"/>
  <c r="K70" i="70" s="1"/>
  <c r="I70" i="70"/>
  <c r="E70" i="70"/>
  <c r="F70" i="70" s="1"/>
  <c r="D70" i="70"/>
  <c r="C70" i="70"/>
  <c r="I38" i="70"/>
  <c r="J38" i="70" s="1"/>
  <c r="E38" i="70"/>
  <c r="D38" i="70"/>
  <c r="C38" i="70"/>
  <c r="F38" i="70" s="1"/>
  <c r="J320" i="69"/>
  <c r="I320" i="69"/>
  <c r="E320" i="69"/>
  <c r="D320" i="69"/>
  <c r="C320" i="69"/>
  <c r="F320" i="69" s="1"/>
  <c r="I289" i="69"/>
  <c r="J289" i="69" s="1"/>
  <c r="E289" i="69"/>
  <c r="D289" i="69"/>
  <c r="C289" i="69"/>
  <c r="F289" i="69" s="1"/>
  <c r="J257" i="69"/>
  <c r="K257" i="69" s="1"/>
  <c r="I257" i="69"/>
  <c r="E257" i="69"/>
  <c r="D257" i="69"/>
  <c r="C257" i="69"/>
  <c r="F257" i="69" s="1"/>
  <c r="I228" i="69"/>
  <c r="J228" i="69" s="1"/>
  <c r="E228" i="69"/>
  <c r="D228" i="69"/>
  <c r="C228" i="69"/>
  <c r="F228" i="69" s="1"/>
  <c r="I196" i="69"/>
  <c r="J196" i="69" s="1"/>
  <c r="K196" i="69" s="1"/>
  <c r="F196" i="69"/>
  <c r="E196" i="69"/>
  <c r="D196" i="69"/>
  <c r="C196" i="69"/>
  <c r="J164" i="69"/>
  <c r="I164" i="69"/>
  <c r="E164" i="69"/>
  <c r="F164" i="69" s="1"/>
  <c r="D164" i="69"/>
  <c r="C164" i="69"/>
  <c r="I133" i="69"/>
  <c r="J133" i="69" s="1"/>
  <c r="K133" i="69" s="1"/>
  <c r="E133" i="69"/>
  <c r="F133" i="69" s="1"/>
  <c r="D133" i="69"/>
  <c r="C133" i="69"/>
  <c r="I101" i="69"/>
  <c r="J101" i="69" s="1"/>
  <c r="K101" i="69" s="1"/>
  <c r="E101" i="69"/>
  <c r="D101" i="69"/>
  <c r="C101" i="69"/>
  <c r="F101" i="69" s="1"/>
  <c r="J70" i="69"/>
  <c r="I70" i="69"/>
  <c r="E70" i="69"/>
  <c r="D70" i="69"/>
  <c r="C70" i="69"/>
  <c r="F70" i="69" s="1"/>
  <c r="I38" i="69"/>
  <c r="J38" i="69" s="1"/>
  <c r="K38" i="69" s="1"/>
  <c r="E38" i="69"/>
  <c r="D38" i="69"/>
  <c r="C38" i="69"/>
  <c r="F38" i="69" s="1"/>
  <c r="I320" i="68"/>
  <c r="J320" i="68" s="1"/>
  <c r="E320" i="68"/>
  <c r="D320" i="68"/>
  <c r="C320" i="68"/>
  <c r="F320" i="68" s="1"/>
  <c r="I289" i="68"/>
  <c r="J289" i="68" s="1"/>
  <c r="E289" i="68"/>
  <c r="D289" i="68"/>
  <c r="C289" i="68"/>
  <c r="F289" i="68" s="1"/>
  <c r="J257" i="68"/>
  <c r="I257" i="68"/>
  <c r="E257" i="68"/>
  <c r="D257" i="68"/>
  <c r="C257" i="68"/>
  <c r="F257" i="68" s="1"/>
  <c r="K257" i="68" s="1"/>
  <c r="J228" i="68"/>
  <c r="I228" i="68"/>
  <c r="E228" i="68"/>
  <c r="D228" i="68"/>
  <c r="C228" i="68"/>
  <c r="F228" i="68" s="1"/>
  <c r="K228" i="68" s="1"/>
  <c r="J196" i="68"/>
  <c r="I196" i="68"/>
  <c r="E196" i="68"/>
  <c r="D196" i="68"/>
  <c r="C196" i="68"/>
  <c r="F196" i="68" s="1"/>
  <c r="I164" i="68"/>
  <c r="J164" i="68" s="1"/>
  <c r="K164" i="68" s="1"/>
  <c r="F164" i="68"/>
  <c r="E164" i="68"/>
  <c r="D164" i="68"/>
  <c r="C164" i="68"/>
  <c r="I133" i="68"/>
  <c r="J133" i="68" s="1"/>
  <c r="K133" i="68" s="1"/>
  <c r="F133" i="68"/>
  <c r="E133" i="68"/>
  <c r="D133" i="68"/>
  <c r="C133" i="68"/>
  <c r="J101" i="68"/>
  <c r="K101" i="68" s="1"/>
  <c r="I101" i="68"/>
  <c r="E101" i="68"/>
  <c r="F101" i="68" s="1"/>
  <c r="D101" i="68"/>
  <c r="C101" i="68"/>
  <c r="I70" i="68"/>
  <c r="J70" i="68" s="1"/>
  <c r="E70" i="68"/>
  <c r="D70" i="68"/>
  <c r="C70" i="68"/>
  <c r="F70" i="68" s="1"/>
  <c r="I38" i="68"/>
  <c r="J38" i="68" s="1"/>
  <c r="E38" i="68"/>
  <c r="D38" i="68"/>
  <c r="C38" i="68"/>
  <c r="F38" i="68" s="1"/>
  <c r="I320" i="67"/>
  <c r="J320" i="67" s="1"/>
  <c r="E320" i="67"/>
  <c r="F320" i="67" s="1"/>
  <c r="D320" i="67"/>
  <c r="C320" i="67"/>
  <c r="I289" i="67"/>
  <c r="J289" i="67" s="1"/>
  <c r="K289" i="67" s="1"/>
  <c r="E289" i="67"/>
  <c r="F289" i="67" s="1"/>
  <c r="D289" i="67"/>
  <c r="C289" i="67"/>
  <c r="J257" i="67"/>
  <c r="K257" i="67" s="1"/>
  <c r="I257" i="67"/>
  <c r="E257" i="67"/>
  <c r="D257" i="67"/>
  <c r="C257" i="67"/>
  <c r="F257" i="67" s="1"/>
  <c r="I228" i="67"/>
  <c r="J228" i="67" s="1"/>
  <c r="E228" i="67"/>
  <c r="D228" i="67"/>
  <c r="C228" i="67"/>
  <c r="F228" i="67" s="1"/>
  <c r="I196" i="67"/>
  <c r="J196" i="67" s="1"/>
  <c r="K196" i="67" s="1"/>
  <c r="F196" i="67"/>
  <c r="E196" i="67"/>
  <c r="D196" i="67"/>
  <c r="C196" i="67"/>
  <c r="J164" i="67"/>
  <c r="I164" i="67"/>
  <c r="E164" i="67"/>
  <c r="F164" i="67" s="1"/>
  <c r="D164" i="67"/>
  <c r="C164" i="67"/>
  <c r="I133" i="67"/>
  <c r="J133" i="67" s="1"/>
  <c r="K133" i="67" s="1"/>
  <c r="E133" i="67"/>
  <c r="D133" i="67"/>
  <c r="C133" i="67"/>
  <c r="F133" i="67" s="1"/>
  <c r="I101" i="67"/>
  <c r="J101" i="67" s="1"/>
  <c r="K101" i="67" s="1"/>
  <c r="F101" i="67"/>
  <c r="E101" i="67"/>
  <c r="D101" i="67"/>
  <c r="C101" i="67"/>
  <c r="I70" i="67"/>
  <c r="J70" i="67" s="1"/>
  <c r="K70" i="67" s="1"/>
  <c r="E70" i="67"/>
  <c r="F70" i="67" s="1"/>
  <c r="D70" i="67"/>
  <c r="C70" i="67"/>
  <c r="I38" i="67"/>
  <c r="J38" i="67" s="1"/>
  <c r="E38" i="67"/>
  <c r="F38" i="67" s="1"/>
  <c r="D38" i="67"/>
  <c r="C38" i="67"/>
  <c r="I320" i="66"/>
  <c r="J320" i="66" s="1"/>
  <c r="K320" i="66" s="1"/>
  <c r="E320" i="66"/>
  <c r="D320" i="66"/>
  <c r="C320" i="66"/>
  <c r="F320" i="66" s="1"/>
  <c r="I289" i="66"/>
  <c r="J289" i="66" s="1"/>
  <c r="K289" i="66" s="1"/>
  <c r="F289" i="66"/>
  <c r="E289" i="66"/>
  <c r="D289" i="66"/>
  <c r="C289" i="66"/>
  <c r="J257" i="66"/>
  <c r="K257" i="66" s="1"/>
  <c r="I257" i="66"/>
  <c r="E257" i="66"/>
  <c r="D257" i="66"/>
  <c r="C257" i="66"/>
  <c r="F257" i="66" s="1"/>
  <c r="I228" i="66"/>
  <c r="J228" i="66" s="1"/>
  <c r="E228" i="66"/>
  <c r="D228" i="66"/>
  <c r="C228" i="66"/>
  <c r="F228" i="66" s="1"/>
  <c r="I196" i="66"/>
  <c r="J196" i="66" s="1"/>
  <c r="K196" i="66" s="1"/>
  <c r="E196" i="66"/>
  <c r="D196" i="66"/>
  <c r="C196" i="66"/>
  <c r="F196" i="66" s="1"/>
  <c r="J164" i="66"/>
  <c r="K164" i="66" s="1"/>
  <c r="I164" i="66"/>
  <c r="E164" i="66"/>
  <c r="F164" i="66" s="1"/>
  <c r="D164" i="66"/>
  <c r="C164" i="66"/>
  <c r="I133" i="66"/>
  <c r="J133" i="66" s="1"/>
  <c r="E133" i="66"/>
  <c r="F133" i="66" s="1"/>
  <c r="D133" i="66"/>
  <c r="C133" i="66"/>
  <c r="J101" i="66"/>
  <c r="I101" i="66"/>
  <c r="E101" i="66"/>
  <c r="D101" i="66"/>
  <c r="C101" i="66"/>
  <c r="F101" i="66" s="1"/>
  <c r="I70" i="66"/>
  <c r="J70" i="66" s="1"/>
  <c r="K70" i="66" s="1"/>
  <c r="E70" i="66"/>
  <c r="D70" i="66"/>
  <c r="C70" i="66"/>
  <c r="F70" i="66" s="1"/>
  <c r="I38" i="66"/>
  <c r="J38" i="66" s="1"/>
  <c r="K38" i="66" s="1"/>
  <c r="F38" i="66"/>
  <c r="E38" i="66"/>
  <c r="D38" i="66"/>
  <c r="C38" i="66"/>
  <c r="J320" i="65"/>
  <c r="I320" i="65"/>
  <c r="E320" i="65"/>
  <c r="D320" i="65"/>
  <c r="C320" i="65"/>
  <c r="F320" i="65" s="1"/>
  <c r="I289" i="65"/>
  <c r="J289" i="65" s="1"/>
  <c r="K289" i="65" s="1"/>
  <c r="E289" i="65"/>
  <c r="D289" i="65"/>
  <c r="C289" i="65"/>
  <c r="F289" i="65" s="1"/>
  <c r="I257" i="65"/>
  <c r="J257" i="65" s="1"/>
  <c r="K257" i="65" s="1"/>
  <c r="E257" i="65"/>
  <c r="D257" i="65"/>
  <c r="C257" i="65"/>
  <c r="F257" i="65" s="1"/>
  <c r="J228" i="65"/>
  <c r="I228" i="65"/>
  <c r="E228" i="65"/>
  <c r="D228" i="65"/>
  <c r="C228" i="65"/>
  <c r="F228" i="65" s="1"/>
  <c r="I196" i="65"/>
  <c r="J196" i="65" s="1"/>
  <c r="E196" i="65"/>
  <c r="D196" i="65"/>
  <c r="C196" i="65"/>
  <c r="F196" i="65" s="1"/>
  <c r="J164" i="65"/>
  <c r="K164" i="65" s="1"/>
  <c r="I164" i="65"/>
  <c r="F164" i="65"/>
  <c r="E164" i="65"/>
  <c r="D164" i="65"/>
  <c r="C164" i="65"/>
  <c r="I133" i="65"/>
  <c r="J133" i="65" s="1"/>
  <c r="K133" i="65" s="1"/>
  <c r="E133" i="65"/>
  <c r="F133" i="65" s="1"/>
  <c r="D133" i="65"/>
  <c r="C133" i="65"/>
  <c r="I101" i="65"/>
  <c r="J101" i="65" s="1"/>
  <c r="K101" i="65" s="1"/>
  <c r="F101" i="65"/>
  <c r="E101" i="65"/>
  <c r="D101" i="65"/>
  <c r="C101" i="65"/>
  <c r="J70" i="65"/>
  <c r="I70" i="65"/>
  <c r="E70" i="65"/>
  <c r="D70" i="65"/>
  <c r="C70" i="65"/>
  <c r="F70" i="65" s="1"/>
  <c r="I38" i="65"/>
  <c r="J38" i="65" s="1"/>
  <c r="E38" i="65"/>
  <c r="D38" i="65"/>
  <c r="C38" i="65"/>
  <c r="F38" i="65" s="1"/>
  <c r="I320" i="64"/>
  <c r="J320" i="64" s="1"/>
  <c r="E320" i="64"/>
  <c r="D320" i="64"/>
  <c r="C320" i="64"/>
  <c r="F320" i="64" s="1"/>
  <c r="I289" i="64"/>
  <c r="J289" i="64" s="1"/>
  <c r="E289" i="64"/>
  <c r="D289" i="64"/>
  <c r="C289" i="64"/>
  <c r="F289" i="64" s="1"/>
  <c r="I257" i="64"/>
  <c r="J257" i="64" s="1"/>
  <c r="E257" i="64"/>
  <c r="D257" i="64"/>
  <c r="C257" i="64"/>
  <c r="F257" i="64" s="1"/>
  <c r="J228" i="64"/>
  <c r="K228" i="64" s="1"/>
  <c r="I228" i="64"/>
  <c r="E228" i="64"/>
  <c r="D228" i="64"/>
  <c r="C228" i="64"/>
  <c r="F228" i="64" s="1"/>
  <c r="I196" i="64"/>
  <c r="J196" i="64" s="1"/>
  <c r="E196" i="64"/>
  <c r="D196" i="64"/>
  <c r="C196" i="64"/>
  <c r="F196" i="64" s="1"/>
  <c r="I164" i="64"/>
  <c r="J164" i="64" s="1"/>
  <c r="K164" i="64" s="1"/>
  <c r="F164" i="64"/>
  <c r="E164" i="64"/>
  <c r="D164" i="64"/>
  <c r="C164" i="64"/>
  <c r="I133" i="64"/>
  <c r="J133" i="64" s="1"/>
  <c r="E133" i="64"/>
  <c r="F133" i="64" s="1"/>
  <c r="D133" i="64"/>
  <c r="C133" i="64"/>
  <c r="J101" i="64"/>
  <c r="K101" i="64" s="1"/>
  <c r="I101" i="64"/>
  <c r="E101" i="64"/>
  <c r="F101" i="64" s="1"/>
  <c r="D101" i="64"/>
  <c r="C101" i="64"/>
  <c r="I70" i="64"/>
  <c r="J70" i="64" s="1"/>
  <c r="E70" i="64"/>
  <c r="D70" i="64"/>
  <c r="C70" i="64"/>
  <c r="F70" i="64" s="1"/>
  <c r="I38" i="64"/>
  <c r="J38" i="64" s="1"/>
  <c r="K38" i="64" s="1"/>
  <c r="E38" i="64"/>
  <c r="D38" i="64"/>
  <c r="C38" i="64"/>
  <c r="F38" i="64" s="1"/>
  <c r="I320" i="63"/>
  <c r="J320" i="63" s="1"/>
  <c r="K320" i="63" s="1"/>
  <c r="E320" i="63"/>
  <c r="D320" i="63"/>
  <c r="C320" i="63"/>
  <c r="F320" i="63" s="1"/>
  <c r="I289" i="63"/>
  <c r="J289" i="63" s="1"/>
  <c r="E289" i="63"/>
  <c r="D289" i="63"/>
  <c r="C289" i="63"/>
  <c r="F289" i="63" s="1"/>
  <c r="J257" i="63"/>
  <c r="I257" i="63"/>
  <c r="E257" i="63"/>
  <c r="F257" i="63" s="1"/>
  <c r="K257" i="63" s="1"/>
  <c r="D257" i="63"/>
  <c r="C257" i="63"/>
  <c r="J228" i="63"/>
  <c r="I228" i="63"/>
  <c r="E228" i="63"/>
  <c r="D228" i="63"/>
  <c r="C228" i="63"/>
  <c r="F228" i="63" s="1"/>
  <c r="K228" i="63" s="1"/>
  <c r="J196" i="63"/>
  <c r="I196" i="63"/>
  <c r="E196" i="63"/>
  <c r="D196" i="63"/>
  <c r="C196" i="63"/>
  <c r="F196" i="63" s="1"/>
  <c r="I164" i="63"/>
  <c r="J164" i="63" s="1"/>
  <c r="K164" i="63" s="1"/>
  <c r="F164" i="63"/>
  <c r="E164" i="63"/>
  <c r="D164" i="63"/>
  <c r="C164" i="63"/>
  <c r="J133" i="63"/>
  <c r="I133" i="63"/>
  <c r="E133" i="63"/>
  <c r="F133" i="63" s="1"/>
  <c r="K133" i="63" s="1"/>
  <c r="D133" i="63"/>
  <c r="C133" i="63"/>
  <c r="J101" i="63"/>
  <c r="I101" i="63"/>
  <c r="E101" i="63"/>
  <c r="D101" i="63"/>
  <c r="C101" i="63"/>
  <c r="F101" i="63" s="1"/>
  <c r="I70" i="63"/>
  <c r="J70" i="63" s="1"/>
  <c r="K70" i="63" s="1"/>
  <c r="E70" i="63"/>
  <c r="D70" i="63"/>
  <c r="C70" i="63"/>
  <c r="F70" i="63" s="1"/>
  <c r="I38" i="63"/>
  <c r="J38" i="63" s="1"/>
  <c r="E38" i="63"/>
  <c r="D38" i="63"/>
  <c r="C38" i="63"/>
  <c r="F38" i="63" s="1"/>
  <c r="J320" i="62"/>
  <c r="K320" i="62" s="1"/>
  <c r="I320" i="62"/>
  <c r="F320" i="62"/>
  <c r="E320" i="62"/>
  <c r="D320" i="62"/>
  <c r="C320" i="62"/>
  <c r="I289" i="62"/>
  <c r="J289" i="62" s="1"/>
  <c r="E289" i="62"/>
  <c r="D289" i="62"/>
  <c r="C289" i="62"/>
  <c r="F289" i="62" s="1"/>
  <c r="J257" i="62"/>
  <c r="I257" i="62"/>
  <c r="E257" i="62"/>
  <c r="D257" i="62"/>
  <c r="F257" i="62" s="1"/>
  <c r="K257" i="62" s="1"/>
  <c r="C257" i="62"/>
  <c r="J228" i="62"/>
  <c r="I228" i="62"/>
  <c r="E228" i="62"/>
  <c r="D228" i="62"/>
  <c r="C228" i="62"/>
  <c r="F228" i="62" s="1"/>
  <c r="I196" i="62"/>
  <c r="J196" i="62" s="1"/>
  <c r="K196" i="62" s="1"/>
  <c r="F196" i="62"/>
  <c r="E196" i="62"/>
  <c r="D196" i="62"/>
  <c r="C196" i="62"/>
  <c r="I164" i="62"/>
  <c r="J164" i="62" s="1"/>
  <c r="K164" i="62" s="1"/>
  <c r="E164" i="62"/>
  <c r="F164" i="62" s="1"/>
  <c r="D164" i="62"/>
  <c r="C164" i="62"/>
  <c r="J133" i="62"/>
  <c r="I133" i="62"/>
  <c r="E133" i="62"/>
  <c r="F133" i="62" s="1"/>
  <c r="D133" i="62"/>
  <c r="C133" i="62"/>
  <c r="I101" i="62"/>
  <c r="J101" i="62" s="1"/>
  <c r="E101" i="62"/>
  <c r="D101" i="62"/>
  <c r="C101" i="62"/>
  <c r="F101" i="62" s="1"/>
  <c r="J70" i="62"/>
  <c r="I70" i="62"/>
  <c r="E70" i="62"/>
  <c r="D70" i="62"/>
  <c r="C70" i="62"/>
  <c r="F70" i="62" s="1"/>
  <c r="I38" i="62"/>
  <c r="J38" i="62" s="1"/>
  <c r="K38" i="62" s="1"/>
  <c r="E38" i="62"/>
  <c r="D38" i="62"/>
  <c r="C38" i="62"/>
  <c r="F38" i="62" s="1"/>
  <c r="J320" i="61"/>
  <c r="I320" i="61"/>
  <c r="E320" i="61"/>
  <c r="D320" i="61"/>
  <c r="F320" i="61" s="1"/>
  <c r="C320" i="61"/>
  <c r="I289" i="61"/>
  <c r="J289" i="61" s="1"/>
  <c r="K289" i="61" s="1"/>
  <c r="E289" i="61"/>
  <c r="D289" i="61"/>
  <c r="C289" i="61"/>
  <c r="F289" i="61" s="1"/>
  <c r="J257" i="61"/>
  <c r="K257" i="61" s="1"/>
  <c r="I257" i="61"/>
  <c r="F257" i="61"/>
  <c r="E257" i="61"/>
  <c r="D257" i="61"/>
  <c r="C257" i="61"/>
  <c r="I228" i="61"/>
  <c r="J228" i="61" s="1"/>
  <c r="K228" i="61" s="1"/>
  <c r="E228" i="61"/>
  <c r="D228" i="61"/>
  <c r="C228" i="61"/>
  <c r="F228" i="61" s="1"/>
  <c r="J196" i="61"/>
  <c r="I196" i="61"/>
  <c r="E196" i="61"/>
  <c r="D196" i="61"/>
  <c r="F196" i="61" s="1"/>
  <c r="C196" i="61"/>
  <c r="I164" i="61"/>
  <c r="J164" i="61" s="1"/>
  <c r="E164" i="61"/>
  <c r="D164" i="61"/>
  <c r="C164" i="61"/>
  <c r="F164" i="61" s="1"/>
  <c r="J133" i="61"/>
  <c r="I133" i="61"/>
  <c r="E133" i="61"/>
  <c r="D133" i="61"/>
  <c r="F133" i="61" s="1"/>
  <c r="C133" i="61"/>
  <c r="I101" i="61"/>
  <c r="J101" i="61" s="1"/>
  <c r="K101" i="61" s="1"/>
  <c r="E101" i="61"/>
  <c r="D101" i="61"/>
  <c r="C101" i="61"/>
  <c r="F101" i="61" s="1"/>
  <c r="J70" i="61"/>
  <c r="K70" i="61" s="1"/>
  <c r="I70" i="61"/>
  <c r="E70" i="61"/>
  <c r="D70" i="61"/>
  <c r="F70" i="61" s="1"/>
  <c r="C70" i="61"/>
  <c r="I38" i="61"/>
  <c r="J38" i="61" s="1"/>
  <c r="E38" i="61"/>
  <c r="D38" i="61"/>
  <c r="C38" i="61"/>
  <c r="F38" i="61" s="1"/>
  <c r="I320" i="60"/>
  <c r="J320" i="60" s="1"/>
  <c r="K320" i="60" s="1"/>
  <c r="E320" i="60"/>
  <c r="D320" i="60"/>
  <c r="C320" i="60"/>
  <c r="F320" i="60" s="1"/>
  <c r="J289" i="60"/>
  <c r="I289" i="60"/>
  <c r="E289" i="60"/>
  <c r="D289" i="60"/>
  <c r="C289" i="60"/>
  <c r="F289" i="60" s="1"/>
  <c r="K289" i="60" s="1"/>
  <c r="J257" i="60"/>
  <c r="I257" i="60"/>
  <c r="E257" i="60"/>
  <c r="D257" i="60"/>
  <c r="C257" i="60"/>
  <c r="F257" i="60" s="1"/>
  <c r="I228" i="60"/>
  <c r="J228" i="60" s="1"/>
  <c r="K228" i="60" s="1"/>
  <c r="F228" i="60"/>
  <c r="E228" i="60"/>
  <c r="D228" i="60"/>
  <c r="C228" i="60"/>
  <c r="I196" i="60"/>
  <c r="J196" i="60" s="1"/>
  <c r="K196" i="60" s="1"/>
  <c r="F196" i="60"/>
  <c r="E196" i="60"/>
  <c r="D196" i="60"/>
  <c r="C196" i="60"/>
  <c r="I164" i="60"/>
  <c r="J164" i="60" s="1"/>
  <c r="K164" i="60" s="1"/>
  <c r="E164" i="60"/>
  <c r="F164" i="60" s="1"/>
  <c r="D164" i="60"/>
  <c r="C164" i="60"/>
  <c r="J133" i="60"/>
  <c r="I133" i="60"/>
  <c r="E133" i="60"/>
  <c r="D133" i="60"/>
  <c r="C133" i="60"/>
  <c r="F133" i="60" s="1"/>
  <c r="I101" i="60"/>
  <c r="J101" i="60" s="1"/>
  <c r="E101" i="60"/>
  <c r="D101" i="60"/>
  <c r="C101" i="60"/>
  <c r="F101" i="60" s="1"/>
  <c r="I70" i="60"/>
  <c r="J70" i="60" s="1"/>
  <c r="E70" i="60"/>
  <c r="D70" i="60"/>
  <c r="C70" i="60"/>
  <c r="F70" i="60" s="1"/>
  <c r="J38" i="60"/>
  <c r="I38" i="60"/>
  <c r="E38" i="60"/>
  <c r="D38" i="60"/>
  <c r="C38" i="60"/>
  <c r="F38" i="60" s="1"/>
  <c r="K38" i="60" s="1"/>
  <c r="J320" i="59"/>
  <c r="I320" i="59"/>
  <c r="E320" i="59"/>
  <c r="D320" i="59"/>
  <c r="C320" i="59"/>
  <c r="F320" i="59" s="1"/>
  <c r="I289" i="59"/>
  <c r="J289" i="59" s="1"/>
  <c r="K289" i="59" s="1"/>
  <c r="E289" i="59"/>
  <c r="D289" i="59"/>
  <c r="C289" i="59"/>
  <c r="F289" i="59" s="1"/>
  <c r="I257" i="59"/>
  <c r="J257" i="59" s="1"/>
  <c r="K257" i="59" s="1"/>
  <c r="F257" i="59"/>
  <c r="E257" i="59"/>
  <c r="D257" i="59"/>
  <c r="C257" i="59"/>
  <c r="J228" i="59"/>
  <c r="K228" i="59" s="1"/>
  <c r="I228" i="59"/>
  <c r="E228" i="59"/>
  <c r="D228" i="59"/>
  <c r="C228" i="59"/>
  <c r="F228" i="59" s="1"/>
  <c r="I196" i="59"/>
  <c r="J196" i="59" s="1"/>
  <c r="E196" i="59"/>
  <c r="D196" i="59"/>
  <c r="C196" i="59"/>
  <c r="F196" i="59" s="1"/>
  <c r="I164" i="59"/>
  <c r="J164" i="59" s="1"/>
  <c r="K164" i="59" s="1"/>
  <c r="F164" i="59"/>
  <c r="E164" i="59"/>
  <c r="D164" i="59"/>
  <c r="C164" i="59"/>
  <c r="I133" i="59"/>
  <c r="J133" i="59" s="1"/>
  <c r="K133" i="59" s="1"/>
  <c r="E133" i="59"/>
  <c r="F133" i="59" s="1"/>
  <c r="D133" i="59"/>
  <c r="C133" i="59"/>
  <c r="I101" i="59"/>
  <c r="J101" i="59" s="1"/>
  <c r="E101" i="59"/>
  <c r="F101" i="59" s="1"/>
  <c r="D101" i="59"/>
  <c r="C101" i="59"/>
  <c r="J70" i="59"/>
  <c r="K70" i="59" s="1"/>
  <c r="I70" i="59"/>
  <c r="E70" i="59"/>
  <c r="D70" i="59"/>
  <c r="C70" i="59"/>
  <c r="F70" i="59" s="1"/>
  <c r="I38" i="59"/>
  <c r="J38" i="59" s="1"/>
  <c r="E38" i="59"/>
  <c r="D38" i="59"/>
  <c r="C38" i="59"/>
  <c r="F38" i="59" s="1"/>
  <c r="I320" i="58"/>
  <c r="J320" i="58" s="1"/>
  <c r="E320" i="58"/>
  <c r="D320" i="58"/>
  <c r="C320" i="58"/>
  <c r="F320" i="58" s="1"/>
  <c r="I289" i="58"/>
  <c r="J289" i="58" s="1"/>
  <c r="E289" i="58"/>
  <c r="D289" i="58"/>
  <c r="C289" i="58"/>
  <c r="F289" i="58" s="1"/>
  <c r="I257" i="58"/>
  <c r="J257" i="58" s="1"/>
  <c r="E257" i="58"/>
  <c r="D257" i="58"/>
  <c r="C257" i="58"/>
  <c r="F257" i="58" s="1"/>
  <c r="J228" i="58"/>
  <c r="I228" i="58"/>
  <c r="E228" i="58"/>
  <c r="D228" i="58"/>
  <c r="C228" i="58"/>
  <c r="F228" i="58" s="1"/>
  <c r="K228" i="58" s="1"/>
  <c r="J196" i="58"/>
  <c r="I196" i="58"/>
  <c r="E196" i="58"/>
  <c r="D196" i="58"/>
  <c r="C196" i="58"/>
  <c r="F196" i="58" s="1"/>
  <c r="K196" i="58" s="1"/>
  <c r="J164" i="58"/>
  <c r="K164" i="58" s="1"/>
  <c r="I164" i="58"/>
  <c r="F164" i="58"/>
  <c r="E164" i="58"/>
  <c r="D164" i="58"/>
  <c r="C164" i="58"/>
  <c r="I133" i="58"/>
  <c r="J133" i="58" s="1"/>
  <c r="E133" i="58"/>
  <c r="F133" i="58" s="1"/>
  <c r="D133" i="58"/>
  <c r="C133" i="58"/>
  <c r="J101" i="58"/>
  <c r="K101" i="58" s="1"/>
  <c r="I101" i="58"/>
  <c r="F101" i="58"/>
  <c r="E101" i="58"/>
  <c r="D101" i="58"/>
  <c r="C101" i="58"/>
  <c r="I70" i="58"/>
  <c r="J70" i="58" s="1"/>
  <c r="K70" i="58" s="1"/>
  <c r="E70" i="58"/>
  <c r="D70" i="58"/>
  <c r="C70" i="58"/>
  <c r="F70" i="58" s="1"/>
  <c r="J38" i="58"/>
  <c r="I38" i="58"/>
  <c r="E38" i="58"/>
  <c r="D38" i="58"/>
  <c r="C38" i="58"/>
  <c r="F38" i="58" s="1"/>
  <c r="I320" i="57"/>
  <c r="J320" i="57" s="1"/>
  <c r="K320" i="57" s="1"/>
  <c r="E320" i="57"/>
  <c r="D320" i="57"/>
  <c r="C320" i="57"/>
  <c r="F320" i="57" s="1"/>
  <c r="I289" i="57"/>
  <c r="J289" i="57" s="1"/>
  <c r="E289" i="57"/>
  <c r="D289" i="57"/>
  <c r="F289" i="57" s="1"/>
  <c r="C289" i="57"/>
  <c r="I257" i="57"/>
  <c r="J257" i="57" s="1"/>
  <c r="K257" i="57" s="1"/>
  <c r="E257" i="57"/>
  <c r="D257" i="57"/>
  <c r="C257" i="57"/>
  <c r="F257" i="57" s="1"/>
  <c r="J228" i="57"/>
  <c r="I228" i="57"/>
  <c r="E228" i="57"/>
  <c r="D228" i="57"/>
  <c r="C228" i="57"/>
  <c r="F228" i="57" s="1"/>
  <c r="I196" i="57"/>
  <c r="J196" i="57" s="1"/>
  <c r="E196" i="57"/>
  <c r="D196" i="57"/>
  <c r="C196" i="57"/>
  <c r="F196" i="57" s="1"/>
  <c r="J164" i="57"/>
  <c r="K164" i="57" s="1"/>
  <c r="I164" i="57"/>
  <c r="F164" i="57"/>
  <c r="E164" i="57"/>
  <c r="D164" i="57"/>
  <c r="C164" i="57"/>
  <c r="I133" i="57"/>
  <c r="J133" i="57" s="1"/>
  <c r="K133" i="57" s="1"/>
  <c r="E133" i="57"/>
  <c r="F133" i="57" s="1"/>
  <c r="D133" i="57"/>
  <c r="C133" i="57"/>
  <c r="J101" i="57"/>
  <c r="K101" i="57" s="1"/>
  <c r="I101" i="57"/>
  <c r="F101" i="57"/>
  <c r="E101" i="57"/>
  <c r="D101" i="57"/>
  <c r="C101" i="57"/>
  <c r="I70" i="57"/>
  <c r="J70" i="57" s="1"/>
  <c r="E70" i="57"/>
  <c r="D70" i="57"/>
  <c r="C70" i="57"/>
  <c r="F70" i="57" s="1"/>
  <c r="I38" i="57"/>
  <c r="J38" i="57" s="1"/>
  <c r="E38" i="57"/>
  <c r="D38" i="57"/>
  <c r="F38" i="57" s="1"/>
  <c r="C38" i="57"/>
  <c r="J320" i="56"/>
  <c r="I320" i="56"/>
  <c r="E320" i="56"/>
  <c r="D320" i="56"/>
  <c r="C320" i="56"/>
  <c r="F320" i="56" s="1"/>
  <c r="I289" i="56"/>
  <c r="J289" i="56" s="1"/>
  <c r="K289" i="56" s="1"/>
  <c r="E289" i="56"/>
  <c r="D289" i="56"/>
  <c r="C289" i="56"/>
  <c r="F289" i="56" s="1"/>
  <c r="I257" i="56"/>
  <c r="J257" i="56" s="1"/>
  <c r="K257" i="56" s="1"/>
  <c r="E257" i="56"/>
  <c r="D257" i="56"/>
  <c r="C257" i="56"/>
  <c r="F257" i="56" s="1"/>
  <c r="J228" i="56"/>
  <c r="I228" i="56"/>
  <c r="E228" i="56"/>
  <c r="D228" i="56"/>
  <c r="C228" i="56"/>
  <c r="F228" i="56" s="1"/>
  <c r="I196" i="56"/>
  <c r="J196" i="56" s="1"/>
  <c r="E196" i="56"/>
  <c r="D196" i="56"/>
  <c r="C196" i="56"/>
  <c r="F196" i="56" s="1"/>
  <c r="J164" i="56"/>
  <c r="K164" i="56" s="1"/>
  <c r="I164" i="56"/>
  <c r="E164" i="56"/>
  <c r="D164" i="56"/>
  <c r="C164" i="56"/>
  <c r="F164" i="56" s="1"/>
  <c r="I133" i="56"/>
  <c r="J133" i="56" s="1"/>
  <c r="K133" i="56" s="1"/>
  <c r="E133" i="56"/>
  <c r="F133" i="56" s="1"/>
  <c r="D133" i="56"/>
  <c r="C133" i="56"/>
  <c r="I101" i="56"/>
  <c r="J101" i="56" s="1"/>
  <c r="E101" i="56"/>
  <c r="D101" i="56"/>
  <c r="F101" i="56" s="1"/>
  <c r="C101" i="56"/>
  <c r="J70" i="56"/>
  <c r="K70" i="56" s="1"/>
  <c r="I70" i="56"/>
  <c r="E70" i="56"/>
  <c r="D70" i="56"/>
  <c r="C70" i="56"/>
  <c r="F70" i="56" s="1"/>
  <c r="I38" i="56"/>
  <c r="J38" i="56" s="1"/>
  <c r="E38" i="56"/>
  <c r="D38" i="56"/>
  <c r="C38" i="56"/>
  <c r="F38" i="56" s="1"/>
  <c r="I320" i="55"/>
  <c r="J320" i="55" s="1"/>
  <c r="K320" i="55" s="1"/>
  <c r="E320" i="55"/>
  <c r="F320" i="55" s="1"/>
  <c r="D320" i="55"/>
  <c r="C320" i="55"/>
  <c r="J289" i="55"/>
  <c r="I289" i="55"/>
  <c r="E289" i="55"/>
  <c r="D289" i="55"/>
  <c r="C289" i="55"/>
  <c r="F289" i="55" s="1"/>
  <c r="I257" i="55"/>
  <c r="J257" i="55" s="1"/>
  <c r="E257" i="55"/>
  <c r="D257" i="55"/>
  <c r="C257" i="55"/>
  <c r="F257" i="55" s="1"/>
  <c r="J228" i="55"/>
  <c r="I228" i="55"/>
  <c r="F228" i="55"/>
  <c r="K228" i="55" s="1"/>
  <c r="E228" i="55"/>
  <c r="D228" i="55"/>
  <c r="C228" i="55"/>
  <c r="J196" i="55"/>
  <c r="I196" i="55"/>
  <c r="E196" i="55"/>
  <c r="D196" i="55"/>
  <c r="C196" i="55"/>
  <c r="F196" i="55" s="1"/>
  <c r="K196" i="55" s="1"/>
  <c r="J164" i="55"/>
  <c r="K164" i="55" s="1"/>
  <c r="I164" i="55"/>
  <c r="E164" i="55"/>
  <c r="D164" i="55"/>
  <c r="C164" i="55"/>
  <c r="F164" i="55" s="1"/>
  <c r="I133" i="55"/>
  <c r="J133" i="55" s="1"/>
  <c r="E133" i="55"/>
  <c r="D133" i="55"/>
  <c r="C133" i="55"/>
  <c r="F133" i="55" s="1"/>
  <c r="I101" i="55"/>
  <c r="J101" i="55" s="1"/>
  <c r="K101" i="55" s="1"/>
  <c r="F101" i="55"/>
  <c r="E101" i="55"/>
  <c r="D101" i="55"/>
  <c r="C101" i="55"/>
  <c r="I70" i="55"/>
  <c r="J70" i="55" s="1"/>
  <c r="K70" i="55" s="1"/>
  <c r="E70" i="55"/>
  <c r="F70" i="55" s="1"/>
  <c r="D70" i="55"/>
  <c r="C70" i="55"/>
  <c r="J38" i="55"/>
  <c r="I38" i="55"/>
  <c r="E38" i="55"/>
  <c r="D38" i="55"/>
  <c r="C38" i="55"/>
  <c r="F38" i="55" s="1"/>
  <c r="J320" i="54"/>
  <c r="K320" i="54" s="1"/>
  <c r="I320" i="54"/>
  <c r="F320" i="54"/>
  <c r="E320" i="54"/>
  <c r="D320" i="54"/>
  <c r="C320" i="54"/>
  <c r="I289" i="54"/>
  <c r="J289" i="54" s="1"/>
  <c r="K289" i="54" s="1"/>
  <c r="E289" i="54"/>
  <c r="D289" i="54"/>
  <c r="C289" i="54"/>
  <c r="F289" i="54" s="1"/>
  <c r="J257" i="54"/>
  <c r="K257" i="54" s="1"/>
  <c r="I257" i="54"/>
  <c r="F257" i="54"/>
  <c r="E257" i="54"/>
  <c r="D257" i="54"/>
  <c r="C257" i="54"/>
  <c r="I228" i="54"/>
  <c r="J228" i="54" s="1"/>
  <c r="E228" i="54"/>
  <c r="D228" i="54"/>
  <c r="C228" i="54"/>
  <c r="F228" i="54" s="1"/>
  <c r="J196" i="54"/>
  <c r="I196" i="54"/>
  <c r="E196" i="54"/>
  <c r="D196" i="54"/>
  <c r="F196" i="54" s="1"/>
  <c r="C196" i="54"/>
  <c r="I164" i="54"/>
  <c r="J164" i="54" s="1"/>
  <c r="K164" i="54" s="1"/>
  <c r="E164" i="54"/>
  <c r="D164" i="54"/>
  <c r="C164" i="54"/>
  <c r="F164" i="54" s="1"/>
  <c r="J133" i="54"/>
  <c r="K133" i="54" s="1"/>
  <c r="I133" i="54"/>
  <c r="E133" i="54"/>
  <c r="D133" i="54"/>
  <c r="F133" i="54" s="1"/>
  <c r="C133" i="54"/>
  <c r="I101" i="54"/>
  <c r="J101" i="54" s="1"/>
  <c r="K101" i="54" s="1"/>
  <c r="E101" i="54"/>
  <c r="D101" i="54"/>
  <c r="C101" i="54"/>
  <c r="F101" i="54" s="1"/>
  <c r="J70" i="54"/>
  <c r="K70" i="54" s="1"/>
  <c r="I70" i="54"/>
  <c r="F70" i="54"/>
  <c r="E70" i="54"/>
  <c r="D70" i="54"/>
  <c r="C70" i="54"/>
  <c r="I38" i="54"/>
  <c r="J38" i="54" s="1"/>
  <c r="E38" i="54"/>
  <c r="D38" i="54"/>
  <c r="C38" i="54"/>
  <c r="F38" i="54" s="1"/>
  <c r="J320" i="53"/>
  <c r="K320" i="53" s="1"/>
  <c r="I320" i="53"/>
  <c r="E320" i="53"/>
  <c r="D320" i="53"/>
  <c r="C320" i="53"/>
  <c r="F320" i="53" s="1"/>
  <c r="I289" i="53"/>
  <c r="J289" i="53" s="1"/>
  <c r="E289" i="53"/>
  <c r="D289" i="53"/>
  <c r="C289" i="53"/>
  <c r="F289" i="53" s="1"/>
  <c r="I257" i="53"/>
  <c r="J257" i="53" s="1"/>
  <c r="K257" i="53" s="1"/>
  <c r="F257" i="53"/>
  <c r="E257" i="53"/>
  <c r="D257" i="53"/>
  <c r="C257" i="53"/>
  <c r="J228" i="53"/>
  <c r="K228" i="53" s="1"/>
  <c r="I228" i="53"/>
  <c r="E228" i="53"/>
  <c r="D228" i="53"/>
  <c r="C228" i="53"/>
  <c r="F228" i="53" s="1"/>
  <c r="I196" i="53"/>
  <c r="J196" i="53" s="1"/>
  <c r="K196" i="53" s="1"/>
  <c r="E196" i="53"/>
  <c r="D196" i="53"/>
  <c r="C196" i="53"/>
  <c r="F196" i="53" s="1"/>
  <c r="I164" i="53"/>
  <c r="J164" i="53" s="1"/>
  <c r="K164" i="53" s="1"/>
  <c r="F164" i="53"/>
  <c r="E164" i="53"/>
  <c r="D164" i="53"/>
  <c r="C164" i="53"/>
  <c r="I133" i="53"/>
  <c r="J133" i="53" s="1"/>
  <c r="E133" i="53"/>
  <c r="F133" i="53" s="1"/>
  <c r="D133" i="53"/>
  <c r="C133" i="53"/>
  <c r="I101" i="53"/>
  <c r="J101" i="53" s="1"/>
  <c r="E101" i="53"/>
  <c r="F101" i="53" s="1"/>
  <c r="D101" i="53"/>
  <c r="C101" i="53"/>
  <c r="J70" i="53"/>
  <c r="I70" i="53"/>
  <c r="E70" i="53"/>
  <c r="D70" i="53"/>
  <c r="C70" i="53"/>
  <c r="F70" i="53" s="1"/>
  <c r="I38" i="53"/>
  <c r="J38" i="53" s="1"/>
  <c r="K38" i="53" s="1"/>
  <c r="E38" i="53"/>
  <c r="D38" i="53"/>
  <c r="C38" i="53"/>
  <c r="F38" i="53" s="1"/>
  <c r="J320" i="52"/>
  <c r="K320" i="52" s="1"/>
  <c r="I320" i="52"/>
  <c r="F320" i="52"/>
  <c r="E320" i="52"/>
  <c r="D320" i="52"/>
  <c r="C320" i="52"/>
  <c r="I289" i="52"/>
  <c r="J289" i="52" s="1"/>
  <c r="E289" i="52"/>
  <c r="D289" i="52"/>
  <c r="C289" i="52"/>
  <c r="F289" i="52" s="1"/>
  <c r="J257" i="52"/>
  <c r="I257" i="52"/>
  <c r="E257" i="52"/>
  <c r="D257" i="52"/>
  <c r="F257" i="52" s="1"/>
  <c r="C257" i="52"/>
  <c r="I228" i="52"/>
  <c r="J228" i="52" s="1"/>
  <c r="K228" i="52" s="1"/>
  <c r="E228" i="52"/>
  <c r="D228" i="52"/>
  <c r="C228" i="52"/>
  <c r="F228" i="52" s="1"/>
  <c r="I196" i="52"/>
  <c r="J196" i="52" s="1"/>
  <c r="K196" i="52" s="1"/>
  <c r="F196" i="52"/>
  <c r="E196" i="52"/>
  <c r="D196" i="52"/>
  <c r="C196" i="52"/>
  <c r="I164" i="52"/>
  <c r="J164" i="52" s="1"/>
  <c r="E164" i="52"/>
  <c r="F164" i="52" s="1"/>
  <c r="D164" i="52"/>
  <c r="C164" i="52"/>
  <c r="J133" i="52"/>
  <c r="I133" i="52"/>
  <c r="E133" i="52"/>
  <c r="F133" i="52" s="1"/>
  <c r="D133" i="52"/>
  <c r="C133" i="52"/>
  <c r="I101" i="52"/>
  <c r="J101" i="52" s="1"/>
  <c r="K101" i="52" s="1"/>
  <c r="E101" i="52"/>
  <c r="D101" i="52"/>
  <c r="C101" i="52"/>
  <c r="F101" i="52" s="1"/>
  <c r="J70" i="52"/>
  <c r="K70" i="52" s="1"/>
  <c r="I70" i="52"/>
  <c r="F70" i="52"/>
  <c r="E70" i="52"/>
  <c r="D70" i="52"/>
  <c r="C70" i="52"/>
  <c r="I38" i="52"/>
  <c r="J38" i="52" s="1"/>
  <c r="E38" i="52"/>
  <c r="D38" i="52"/>
  <c r="C38" i="52"/>
  <c r="F38" i="52" s="1"/>
  <c r="I320" i="51"/>
  <c r="J320" i="51" s="1"/>
  <c r="E320" i="51"/>
  <c r="D320" i="51"/>
  <c r="C320" i="51"/>
  <c r="F320" i="51" s="1"/>
  <c r="I289" i="51"/>
  <c r="J289" i="51" s="1"/>
  <c r="E289" i="51"/>
  <c r="D289" i="51"/>
  <c r="C289" i="51"/>
  <c r="F289" i="51" s="1"/>
  <c r="J257" i="51"/>
  <c r="I257" i="51"/>
  <c r="E257" i="51"/>
  <c r="D257" i="51"/>
  <c r="C257" i="51"/>
  <c r="F257" i="51" s="1"/>
  <c r="K257" i="51" s="1"/>
  <c r="J228" i="51"/>
  <c r="I228" i="51"/>
  <c r="E228" i="51"/>
  <c r="D228" i="51"/>
  <c r="C228" i="51"/>
  <c r="F228" i="51" s="1"/>
  <c r="K228" i="51" s="1"/>
  <c r="J196" i="51"/>
  <c r="I196" i="51"/>
  <c r="E196" i="51"/>
  <c r="D196" i="51"/>
  <c r="C196" i="51"/>
  <c r="F196" i="51" s="1"/>
  <c r="I164" i="51"/>
  <c r="J164" i="51" s="1"/>
  <c r="K164" i="51" s="1"/>
  <c r="F164" i="51"/>
  <c r="E164" i="51"/>
  <c r="D164" i="51"/>
  <c r="C164" i="51"/>
  <c r="I133" i="51"/>
  <c r="J133" i="51" s="1"/>
  <c r="K133" i="51" s="1"/>
  <c r="F133" i="51"/>
  <c r="E133" i="51"/>
  <c r="D133" i="51"/>
  <c r="C133" i="51"/>
  <c r="I101" i="51"/>
  <c r="J101" i="51" s="1"/>
  <c r="E101" i="51"/>
  <c r="F101" i="51" s="1"/>
  <c r="D101" i="51"/>
  <c r="C101" i="51"/>
  <c r="I70" i="51"/>
  <c r="J70" i="51" s="1"/>
  <c r="K70" i="51" s="1"/>
  <c r="E70" i="51"/>
  <c r="D70" i="51"/>
  <c r="C70" i="51"/>
  <c r="F70" i="51" s="1"/>
  <c r="I38" i="51"/>
  <c r="J38" i="51" s="1"/>
  <c r="E38" i="51"/>
  <c r="D38" i="51"/>
  <c r="C38" i="51"/>
  <c r="F38" i="51" s="1"/>
  <c r="I320" i="50"/>
  <c r="J320" i="50" s="1"/>
  <c r="K320" i="50" s="1"/>
  <c r="E320" i="50"/>
  <c r="D320" i="50"/>
  <c r="C320" i="50"/>
  <c r="F320" i="50" s="1"/>
  <c r="J289" i="50"/>
  <c r="I289" i="50"/>
  <c r="E289" i="50"/>
  <c r="D289" i="50"/>
  <c r="C289" i="50"/>
  <c r="F289" i="50" s="1"/>
  <c r="I257" i="50"/>
  <c r="J257" i="50" s="1"/>
  <c r="E257" i="50"/>
  <c r="D257" i="50"/>
  <c r="C257" i="50"/>
  <c r="F257" i="50" s="1"/>
  <c r="J228" i="50"/>
  <c r="I228" i="50"/>
  <c r="F228" i="50"/>
  <c r="K228" i="50" s="1"/>
  <c r="E228" i="50"/>
  <c r="D228" i="50"/>
  <c r="C228" i="50"/>
  <c r="J196" i="50"/>
  <c r="I196" i="50"/>
  <c r="E196" i="50"/>
  <c r="D196" i="50"/>
  <c r="C196" i="50"/>
  <c r="F196" i="50" s="1"/>
  <c r="K196" i="50" s="1"/>
  <c r="J164" i="50"/>
  <c r="K164" i="50" s="1"/>
  <c r="I164" i="50"/>
  <c r="E164" i="50"/>
  <c r="D164" i="50"/>
  <c r="C164" i="50"/>
  <c r="F164" i="50" s="1"/>
  <c r="I133" i="50"/>
  <c r="J133" i="50" s="1"/>
  <c r="E133" i="50"/>
  <c r="D133" i="50"/>
  <c r="C133" i="50"/>
  <c r="F133" i="50" s="1"/>
  <c r="I101" i="50"/>
  <c r="J101" i="50" s="1"/>
  <c r="K101" i="50" s="1"/>
  <c r="F101" i="50"/>
  <c r="E101" i="50"/>
  <c r="D101" i="50"/>
  <c r="C101" i="50"/>
  <c r="I70" i="50"/>
  <c r="J70" i="50" s="1"/>
  <c r="K70" i="50" s="1"/>
  <c r="E70" i="50"/>
  <c r="D70" i="50"/>
  <c r="C70" i="50"/>
  <c r="F70" i="50" s="1"/>
  <c r="J38" i="50"/>
  <c r="I38" i="50"/>
  <c r="E38" i="50"/>
  <c r="D38" i="50"/>
  <c r="C38" i="50"/>
  <c r="F38" i="50" s="1"/>
  <c r="I320" i="49"/>
  <c r="J320" i="49" s="1"/>
  <c r="E320" i="49"/>
  <c r="D320" i="49"/>
  <c r="C320" i="49"/>
  <c r="F320" i="49" s="1"/>
  <c r="J289" i="49"/>
  <c r="K289" i="49" s="1"/>
  <c r="I289" i="49"/>
  <c r="F289" i="49"/>
  <c r="E289" i="49"/>
  <c r="D289" i="49"/>
  <c r="C289" i="49"/>
  <c r="I257" i="49"/>
  <c r="J257" i="49" s="1"/>
  <c r="E257" i="49"/>
  <c r="D257" i="49"/>
  <c r="C257" i="49"/>
  <c r="F257" i="49" s="1"/>
  <c r="I228" i="49"/>
  <c r="J228" i="49" s="1"/>
  <c r="K228" i="49" s="1"/>
  <c r="E228" i="49"/>
  <c r="D228" i="49"/>
  <c r="F228" i="49" s="1"/>
  <c r="C228" i="49"/>
  <c r="J196" i="49"/>
  <c r="I196" i="49"/>
  <c r="E196" i="49"/>
  <c r="D196" i="49"/>
  <c r="C196" i="49"/>
  <c r="F196" i="49" s="1"/>
  <c r="I164" i="49"/>
  <c r="J164" i="49" s="1"/>
  <c r="K164" i="49" s="1"/>
  <c r="E164" i="49"/>
  <c r="D164" i="49"/>
  <c r="C164" i="49"/>
  <c r="F164" i="49" s="1"/>
  <c r="I133" i="49"/>
  <c r="J133" i="49" s="1"/>
  <c r="E133" i="49"/>
  <c r="D133" i="49"/>
  <c r="C133" i="49"/>
  <c r="F133" i="49" s="1"/>
  <c r="J101" i="49"/>
  <c r="K101" i="49" s="1"/>
  <c r="I101" i="49"/>
  <c r="E101" i="49"/>
  <c r="D101" i="49"/>
  <c r="C101" i="49"/>
  <c r="F101" i="49" s="1"/>
  <c r="I70" i="49"/>
  <c r="J70" i="49" s="1"/>
  <c r="E70" i="49"/>
  <c r="F70" i="49" s="1"/>
  <c r="D70" i="49"/>
  <c r="C70" i="49"/>
  <c r="J38" i="49"/>
  <c r="K38" i="49" s="1"/>
  <c r="I38" i="49"/>
  <c r="F38" i="49"/>
  <c r="E38" i="49"/>
  <c r="D38" i="49"/>
  <c r="C38" i="49"/>
  <c r="J320" i="48"/>
  <c r="K320" i="48" s="1"/>
  <c r="I320" i="48"/>
  <c r="E320" i="48"/>
  <c r="D320" i="48"/>
  <c r="C320" i="48"/>
  <c r="F320" i="48" s="1"/>
  <c r="I289" i="48"/>
  <c r="J289" i="48" s="1"/>
  <c r="E289" i="48"/>
  <c r="D289" i="48"/>
  <c r="C289" i="48"/>
  <c r="F289" i="48" s="1"/>
  <c r="J257" i="48"/>
  <c r="I257" i="48"/>
  <c r="E257" i="48"/>
  <c r="D257" i="48"/>
  <c r="C257" i="48"/>
  <c r="F257" i="48" s="1"/>
  <c r="I228" i="48"/>
  <c r="J228" i="48" s="1"/>
  <c r="K228" i="48" s="1"/>
  <c r="E228" i="48"/>
  <c r="D228" i="48"/>
  <c r="C228" i="48"/>
  <c r="F228" i="48" s="1"/>
  <c r="I196" i="48"/>
  <c r="J196" i="48" s="1"/>
  <c r="K196" i="48" s="1"/>
  <c r="F196" i="48"/>
  <c r="E196" i="48"/>
  <c r="D196" i="48"/>
  <c r="C196" i="48"/>
  <c r="J164" i="48"/>
  <c r="I164" i="48"/>
  <c r="E164" i="48"/>
  <c r="D164" i="48"/>
  <c r="C164" i="48"/>
  <c r="F164" i="48" s="1"/>
  <c r="I133" i="48"/>
  <c r="J133" i="48" s="1"/>
  <c r="K133" i="48" s="1"/>
  <c r="E133" i="48"/>
  <c r="F133" i="48" s="1"/>
  <c r="D133" i="48"/>
  <c r="C133" i="48"/>
  <c r="I101" i="48"/>
  <c r="J101" i="48" s="1"/>
  <c r="K101" i="48" s="1"/>
  <c r="E101" i="48"/>
  <c r="D101" i="48"/>
  <c r="C101" i="48"/>
  <c r="F101" i="48" s="1"/>
  <c r="J70" i="48"/>
  <c r="I70" i="48"/>
  <c r="E70" i="48"/>
  <c r="D70" i="48"/>
  <c r="C70" i="48"/>
  <c r="F70" i="48" s="1"/>
  <c r="I38" i="48"/>
  <c r="J38" i="48" s="1"/>
  <c r="E38" i="48"/>
  <c r="D38" i="48"/>
  <c r="C38" i="48"/>
  <c r="F38" i="48" s="1"/>
  <c r="J320" i="47"/>
  <c r="I320" i="47"/>
  <c r="E320" i="47"/>
  <c r="F320" i="47" s="1"/>
  <c r="D320" i="47"/>
  <c r="C320" i="47"/>
  <c r="I289" i="47"/>
  <c r="J289" i="47" s="1"/>
  <c r="K289" i="47" s="1"/>
  <c r="E289" i="47"/>
  <c r="D289" i="47"/>
  <c r="C289" i="47"/>
  <c r="F289" i="47" s="1"/>
  <c r="I257" i="47"/>
  <c r="J257" i="47" s="1"/>
  <c r="K257" i="47" s="1"/>
  <c r="F257" i="47"/>
  <c r="E257" i="47"/>
  <c r="D257" i="47"/>
  <c r="C257" i="47"/>
  <c r="I228" i="47"/>
  <c r="J228" i="47" s="1"/>
  <c r="E228" i="47"/>
  <c r="F228" i="47" s="1"/>
  <c r="D228" i="47"/>
  <c r="C228" i="47"/>
  <c r="J196" i="47"/>
  <c r="I196" i="47"/>
  <c r="E196" i="47"/>
  <c r="F196" i="47" s="1"/>
  <c r="K196" i="47" s="1"/>
  <c r="D196" i="47"/>
  <c r="C196" i="47"/>
  <c r="J164" i="47"/>
  <c r="K164" i="47" s="1"/>
  <c r="I164" i="47"/>
  <c r="E164" i="47"/>
  <c r="D164" i="47"/>
  <c r="C164" i="47"/>
  <c r="F164" i="47" s="1"/>
  <c r="I133" i="47"/>
  <c r="J133" i="47" s="1"/>
  <c r="E133" i="47"/>
  <c r="D133" i="47"/>
  <c r="C133" i="47"/>
  <c r="F133" i="47" s="1"/>
  <c r="I101" i="47"/>
  <c r="J101" i="47" s="1"/>
  <c r="K101" i="47" s="1"/>
  <c r="F101" i="47"/>
  <c r="E101" i="47"/>
  <c r="D101" i="47"/>
  <c r="C101" i="47"/>
  <c r="J70" i="47"/>
  <c r="I70" i="47"/>
  <c r="E70" i="47"/>
  <c r="F70" i="47" s="1"/>
  <c r="D70" i="47"/>
  <c r="C70" i="47"/>
  <c r="I38" i="47"/>
  <c r="J38" i="47" s="1"/>
  <c r="E38" i="47"/>
  <c r="D38" i="47"/>
  <c r="C38" i="47"/>
  <c r="F38" i="47" s="1"/>
  <c r="I320" i="46"/>
  <c r="J320" i="46" s="1"/>
  <c r="K320" i="46" s="1"/>
  <c r="E320" i="46"/>
  <c r="D320" i="46"/>
  <c r="C320" i="46"/>
  <c r="F320" i="46" s="1"/>
  <c r="I289" i="46"/>
  <c r="J289" i="46" s="1"/>
  <c r="E289" i="46"/>
  <c r="D289" i="46"/>
  <c r="C289" i="46"/>
  <c r="F289" i="46" s="1"/>
  <c r="J257" i="46"/>
  <c r="K257" i="46" s="1"/>
  <c r="I257" i="46"/>
  <c r="E257" i="46"/>
  <c r="D257" i="46"/>
  <c r="C257" i="46"/>
  <c r="F257" i="46" s="1"/>
  <c r="I228" i="46"/>
  <c r="J228" i="46" s="1"/>
  <c r="E228" i="46"/>
  <c r="D228" i="46"/>
  <c r="C228" i="46"/>
  <c r="F228" i="46" s="1"/>
  <c r="I196" i="46"/>
  <c r="J196" i="46" s="1"/>
  <c r="K196" i="46" s="1"/>
  <c r="F196" i="46"/>
  <c r="E196" i="46"/>
  <c r="D196" i="46"/>
  <c r="C196" i="46"/>
  <c r="I164" i="46"/>
  <c r="J164" i="46" s="1"/>
  <c r="E164" i="46"/>
  <c r="F164" i="46" s="1"/>
  <c r="D164" i="46"/>
  <c r="C164" i="46"/>
  <c r="J133" i="46"/>
  <c r="I133" i="46"/>
  <c r="E133" i="46"/>
  <c r="F133" i="46" s="1"/>
  <c r="D133" i="46"/>
  <c r="C133" i="46"/>
  <c r="I101" i="46"/>
  <c r="J101" i="46" s="1"/>
  <c r="K101" i="46" s="1"/>
  <c r="E101" i="46"/>
  <c r="D101" i="46"/>
  <c r="C101" i="46"/>
  <c r="F101" i="46" s="1"/>
  <c r="I70" i="46"/>
  <c r="J70" i="46" s="1"/>
  <c r="K70" i="46" s="1"/>
  <c r="E70" i="46"/>
  <c r="D70" i="46"/>
  <c r="C70" i="46"/>
  <c r="F70" i="46" s="1"/>
  <c r="I38" i="46"/>
  <c r="J38" i="46" s="1"/>
  <c r="K38" i="46" s="1"/>
  <c r="E38" i="46"/>
  <c r="D38" i="46"/>
  <c r="C38" i="46"/>
  <c r="F38" i="46" s="1"/>
  <c r="I320" i="45"/>
  <c r="J320" i="45" s="1"/>
  <c r="E320" i="45"/>
  <c r="D320" i="45"/>
  <c r="C320" i="45"/>
  <c r="F320" i="45" s="1"/>
  <c r="I289" i="45"/>
  <c r="J289" i="45" s="1"/>
  <c r="K289" i="45" s="1"/>
  <c r="F289" i="45"/>
  <c r="E289" i="45"/>
  <c r="D289" i="45"/>
  <c r="C289" i="45"/>
  <c r="J257" i="45"/>
  <c r="K257" i="45" s="1"/>
  <c r="I257" i="45"/>
  <c r="E257" i="45"/>
  <c r="D257" i="45"/>
  <c r="C257" i="45"/>
  <c r="F257" i="45" s="1"/>
  <c r="I228" i="45"/>
  <c r="J228" i="45" s="1"/>
  <c r="E228" i="45"/>
  <c r="D228" i="45"/>
  <c r="C228" i="45"/>
  <c r="F228" i="45" s="1"/>
  <c r="I196" i="45"/>
  <c r="J196" i="45" s="1"/>
  <c r="K196" i="45" s="1"/>
  <c r="E196" i="45"/>
  <c r="D196" i="45"/>
  <c r="C196" i="45"/>
  <c r="F196" i="45" s="1"/>
  <c r="J164" i="45"/>
  <c r="I164" i="45"/>
  <c r="E164" i="45"/>
  <c r="D164" i="45"/>
  <c r="C164" i="45"/>
  <c r="F164" i="45" s="1"/>
  <c r="I133" i="45"/>
  <c r="J133" i="45" s="1"/>
  <c r="K133" i="45" s="1"/>
  <c r="E133" i="45"/>
  <c r="D133" i="45"/>
  <c r="C133" i="45"/>
  <c r="F133" i="45" s="1"/>
  <c r="J101" i="45"/>
  <c r="I101" i="45"/>
  <c r="E101" i="45"/>
  <c r="D101" i="45"/>
  <c r="C101" i="45"/>
  <c r="F101" i="45" s="1"/>
  <c r="I70" i="45"/>
  <c r="J70" i="45" s="1"/>
  <c r="E70" i="45"/>
  <c r="D70" i="45"/>
  <c r="C70" i="45"/>
  <c r="F70" i="45" s="1"/>
  <c r="I38" i="45"/>
  <c r="J38" i="45" s="1"/>
  <c r="K38" i="45" s="1"/>
  <c r="F38" i="45"/>
  <c r="E38" i="45"/>
  <c r="D38" i="45"/>
  <c r="C38" i="45"/>
  <c r="I320" i="44"/>
  <c r="J320" i="44" s="1"/>
  <c r="E320" i="44"/>
  <c r="D320" i="44"/>
  <c r="C320" i="44"/>
  <c r="I289" i="44"/>
  <c r="J289" i="44" s="1"/>
  <c r="E289" i="44"/>
  <c r="D289" i="44"/>
  <c r="C289" i="44"/>
  <c r="I257" i="44"/>
  <c r="J257" i="44" s="1"/>
  <c r="E257" i="44"/>
  <c r="D257" i="44"/>
  <c r="C257" i="44"/>
  <c r="I228" i="44"/>
  <c r="J228" i="44" s="1"/>
  <c r="E228" i="44"/>
  <c r="D228" i="44"/>
  <c r="C228" i="44"/>
  <c r="F228" i="44" s="1"/>
  <c r="I196" i="44"/>
  <c r="J196" i="44" s="1"/>
  <c r="E196" i="44"/>
  <c r="D196" i="44"/>
  <c r="C196" i="44"/>
  <c r="J164" i="44"/>
  <c r="I164" i="44"/>
  <c r="E164" i="44"/>
  <c r="D164" i="44"/>
  <c r="C164" i="44"/>
  <c r="F164" i="44" s="1"/>
  <c r="I133" i="44"/>
  <c r="J133" i="44" s="1"/>
  <c r="K133" i="44" s="1"/>
  <c r="E133" i="44"/>
  <c r="D133" i="44"/>
  <c r="C133" i="44"/>
  <c r="F133" i="44" s="1"/>
  <c r="I101" i="44"/>
  <c r="J101" i="44" s="1"/>
  <c r="E101" i="44"/>
  <c r="F101" i="44" s="1"/>
  <c r="D101" i="44"/>
  <c r="C101" i="44"/>
  <c r="I70" i="44"/>
  <c r="J70" i="44" s="1"/>
  <c r="E70" i="44"/>
  <c r="D70" i="44"/>
  <c r="C70" i="44"/>
  <c r="F70" i="44" s="1"/>
  <c r="I38" i="44"/>
  <c r="J38" i="44" s="1"/>
  <c r="E38" i="44"/>
  <c r="D38" i="44"/>
  <c r="F38" i="44" s="1"/>
  <c r="C38" i="44"/>
  <c r="I320" i="43"/>
  <c r="J320" i="43" s="1"/>
  <c r="E320" i="43"/>
  <c r="D320" i="43"/>
  <c r="C320" i="43"/>
  <c r="F320" i="43" s="1"/>
  <c r="J289" i="43"/>
  <c r="I289" i="43"/>
  <c r="E289" i="43"/>
  <c r="D289" i="43"/>
  <c r="C289" i="43"/>
  <c r="F289" i="43" s="1"/>
  <c r="I257" i="43"/>
  <c r="J257" i="43" s="1"/>
  <c r="E257" i="43"/>
  <c r="D257" i="43"/>
  <c r="C257" i="43"/>
  <c r="I228" i="43"/>
  <c r="J228" i="43" s="1"/>
  <c r="E228" i="43"/>
  <c r="D228" i="43"/>
  <c r="C228" i="43"/>
  <c r="I196" i="43"/>
  <c r="J196" i="43" s="1"/>
  <c r="E196" i="43"/>
  <c r="D196" i="43"/>
  <c r="C196" i="43"/>
  <c r="I164" i="43"/>
  <c r="J164" i="43" s="1"/>
  <c r="E164" i="43"/>
  <c r="D164" i="43"/>
  <c r="C164" i="43"/>
  <c r="F164" i="43" s="1"/>
  <c r="I133" i="43"/>
  <c r="J133" i="43" s="1"/>
  <c r="E133" i="43"/>
  <c r="D133" i="43"/>
  <c r="C133" i="43"/>
  <c r="F133" i="43" s="1"/>
  <c r="I101" i="43"/>
  <c r="J101" i="43" s="1"/>
  <c r="E101" i="43"/>
  <c r="D101" i="43"/>
  <c r="C101" i="43"/>
  <c r="I70" i="43"/>
  <c r="J70" i="43" s="1"/>
  <c r="E70" i="43"/>
  <c r="D70" i="43"/>
  <c r="C70" i="43"/>
  <c r="F70" i="43" s="1"/>
  <c r="I38" i="43"/>
  <c r="J38" i="43" s="1"/>
  <c r="E38" i="43"/>
  <c r="D38" i="43"/>
  <c r="C38" i="43"/>
  <c r="I320" i="11"/>
  <c r="J320" i="11" s="1"/>
  <c r="E320" i="11"/>
  <c r="D320" i="11"/>
  <c r="C320" i="11"/>
  <c r="I289" i="11"/>
  <c r="J289" i="11" s="1"/>
  <c r="E289" i="11"/>
  <c r="D289" i="11"/>
  <c r="C289" i="11"/>
  <c r="F289" i="11" s="1"/>
  <c r="I257" i="11"/>
  <c r="J257" i="11" s="1"/>
  <c r="E257" i="11"/>
  <c r="F257" i="11" s="1"/>
  <c r="D257" i="11"/>
  <c r="C257" i="11"/>
  <c r="I228" i="11"/>
  <c r="J228" i="11" s="1"/>
  <c r="E228" i="11"/>
  <c r="D228" i="11"/>
  <c r="C228" i="11"/>
  <c r="F228" i="11" s="1"/>
  <c r="I196" i="11"/>
  <c r="J196" i="11" s="1"/>
  <c r="E196" i="11"/>
  <c r="D196" i="11"/>
  <c r="C196" i="11"/>
  <c r="I164" i="11"/>
  <c r="J164" i="11" s="1"/>
  <c r="E164" i="11"/>
  <c r="D164" i="11"/>
  <c r="C164" i="11"/>
  <c r="I133" i="11"/>
  <c r="J133" i="11" s="1"/>
  <c r="E133" i="11"/>
  <c r="F133" i="11" s="1"/>
  <c r="D133" i="11"/>
  <c r="C133" i="11"/>
  <c r="J101" i="11"/>
  <c r="I101" i="11"/>
  <c r="E101" i="11"/>
  <c r="D101" i="11"/>
  <c r="C101" i="11"/>
  <c r="F101" i="11" s="1"/>
  <c r="I70" i="11"/>
  <c r="J70" i="11" s="1"/>
  <c r="E70" i="11"/>
  <c r="D70" i="11"/>
  <c r="C70" i="11"/>
  <c r="F70" i="11" s="1"/>
  <c r="I38" i="11"/>
  <c r="J38" i="11" s="1"/>
  <c r="E38" i="11"/>
  <c r="D38" i="11"/>
  <c r="C38" i="11"/>
  <c r="F38" i="11" s="1"/>
  <c r="J320" i="10"/>
  <c r="I320" i="10"/>
  <c r="E320" i="10"/>
  <c r="D320" i="10"/>
  <c r="C320" i="10"/>
  <c r="F320" i="10" s="1"/>
  <c r="I289" i="10"/>
  <c r="J289" i="10" s="1"/>
  <c r="E289" i="10"/>
  <c r="D289" i="10"/>
  <c r="C289" i="10"/>
  <c r="F289" i="10" s="1"/>
  <c r="I257" i="10"/>
  <c r="J257" i="10" s="1"/>
  <c r="E257" i="10"/>
  <c r="D257" i="10"/>
  <c r="C257" i="10"/>
  <c r="F257" i="10" s="1"/>
  <c r="I228" i="10"/>
  <c r="J228" i="10" s="1"/>
  <c r="E228" i="10"/>
  <c r="D228" i="10"/>
  <c r="C228" i="10"/>
  <c r="J196" i="10"/>
  <c r="I196" i="10"/>
  <c r="E196" i="10"/>
  <c r="D196" i="10"/>
  <c r="C196" i="10"/>
  <c r="F196" i="10" s="1"/>
  <c r="I164" i="10"/>
  <c r="J164" i="10" s="1"/>
  <c r="E164" i="10"/>
  <c r="D164" i="10"/>
  <c r="C164" i="10"/>
  <c r="I133" i="10"/>
  <c r="J133" i="10" s="1"/>
  <c r="E133" i="10"/>
  <c r="D133" i="10"/>
  <c r="C133" i="10"/>
  <c r="F133" i="10" s="1"/>
  <c r="I101" i="10"/>
  <c r="J101" i="10" s="1"/>
  <c r="E101" i="10"/>
  <c r="D101" i="10"/>
  <c r="C101" i="10"/>
  <c r="I70" i="10"/>
  <c r="J70" i="10" s="1"/>
  <c r="E70" i="10"/>
  <c r="D70" i="10"/>
  <c r="C70" i="10"/>
  <c r="I38" i="10"/>
  <c r="J38" i="10" s="1"/>
  <c r="E38" i="10"/>
  <c r="D38" i="10"/>
  <c r="C38" i="10"/>
  <c r="I320" i="9"/>
  <c r="J320" i="9" s="1"/>
  <c r="E320" i="9"/>
  <c r="D320" i="9"/>
  <c r="C320" i="9"/>
  <c r="I289" i="9"/>
  <c r="J289" i="9" s="1"/>
  <c r="E289" i="9"/>
  <c r="D289" i="9"/>
  <c r="C289" i="9"/>
  <c r="I257" i="9"/>
  <c r="J257" i="9" s="1"/>
  <c r="E257" i="9"/>
  <c r="D257" i="9"/>
  <c r="C257" i="9"/>
  <c r="I228" i="9"/>
  <c r="J228" i="9" s="1"/>
  <c r="E228" i="9"/>
  <c r="D228" i="9"/>
  <c r="C228" i="9"/>
  <c r="F228" i="9" s="1"/>
  <c r="J196" i="9"/>
  <c r="I196" i="9"/>
  <c r="E196" i="9"/>
  <c r="D196" i="9"/>
  <c r="C196" i="9"/>
  <c r="F196" i="9" s="1"/>
  <c r="I164" i="9"/>
  <c r="J164" i="9" s="1"/>
  <c r="E164" i="9"/>
  <c r="D164" i="9"/>
  <c r="C164" i="9"/>
  <c r="I133" i="9"/>
  <c r="J133" i="9" s="1"/>
  <c r="E133" i="9"/>
  <c r="D133" i="9"/>
  <c r="C133" i="9"/>
  <c r="F133" i="9" s="1"/>
  <c r="I101" i="9"/>
  <c r="J101" i="9" s="1"/>
  <c r="F101" i="9"/>
  <c r="E101" i="9"/>
  <c r="D101" i="9"/>
  <c r="C101" i="9"/>
  <c r="I70" i="9"/>
  <c r="J70" i="9" s="1"/>
  <c r="E70" i="9"/>
  <c r="D70" i="9"/>
  <c r="C70" i="9"/>
  <c r="F70" i="9" s="1"/>
  <c r="I38" i="9"/>
  <c r="J38" i="9" s="1"/>
  <c r="E38" i="9"/>
  <c r="D38" i="9"/>
  <c r="C38" i="9"/>
  <c r="F38" i="9" s="1"/>
  <c r="I320" i="8"/>
  <c r="J320" i="8" s="1"/>
  <c r="E320" i="8"/>
  <c r="D320" i="8"/>
  <c r="C320" i="8"/>
  <c r="F320" i="8" s="1"/>
  <c r="I289" i="8"/>
  <c r="J289" i="8" s="1"/>
  <c r="E289" i="8"/>
  <c r="D289" i="8"/>
  <c r="C289" i="8"/>
  <c r="F289" i="8" s="1"/>
  <c r="I257" i="8"/>
  <c r="J257" i="8" s="1"/>
  <c r="E257" i="8"/>
  <c r="D257" i="8"/>
  <c r="C257" i="8"/>
  <c r="I228" i="8"/>
  <c r="J228" i="8" s="1"/>
  <c r="E228" i="8"/>
  <c r="D228" i="8"/>
  <c r="C228" i="8"/>
  <c r="I196" i="8"/>
  <c r="J196" i="8" s="1"/>
  <c r="E196" i="8"/>
  <c r="D196" i="8"/>
  <c r="C196" i="8"/>
  <c r="I164" i="8"/>
  <c r="J164" i="8" s="1"/>
  <c r="E164" i="8"/>
  <c r="D164" i="8"/>
  <c r="C164" i="8"/>
  <c r="I133" i="8"/>
  <c r="J133" i="8" s="1"/>
  <c r="E133" i="8"/>
  <c r="D133" i="8"/>
  <c r="C133" i="8"/>
  <c r="F133" i="8" s="1"/>
  <c r="I101" i="8"/>
  <c r="J101" i="8" s="1"/>
  <c r="E101" i="8"/>
  <c r="D101" i="8"/>
  <c r="C101" i="8"/>
  <c r="F101" i="8" s="1"/>
  <c r="I70" i="8"/>
  <c r="J70" i="8" s="1"/>
  <c r="E70" i="8"/>
  <c r="D70" i="8"/>
  <c r="C70" i="8"/>
  <c r="I38" i="8"/>
  <c r="J38" i="8" s="1"/>
  <c r="E38" i="8"/>
  <c r="D38" i="8"/>
  <c r="C38" i="8"/>
  <c r="F38" i="8" s="1"/>
  <c r="I320" i="7"/>
  <c r="J320" i="7" s="1"/>
  <c r="E320" i="7"/>
  <c r="D320" i="7"/>
  <c r="C320" i="7"/>
  <c r="I289" i="7"/>
  <c r="J289" i="7" s="1"/>
  <c r="E289" i="7"/>
  <c r="D289" i="7"/>
  <c r="F289" i="7" s="1"/>
  <c r="C289" i="7"/>
  <c r="I257" i="7"/>
  <c r="J257" i="7" s="1"/>
  <c r="E257" i="7"/>
  <c r="D257" i="7"/>
  <c r="C257" i="7"/>
  <c r="J228" i="7"/>
  <c r="I228" i="7"/>
  <c r="E228" i="7"/>
  <c r="D228" i="7"/>
  <c r="C228" i="7"/>
  <c r="F228" i="7" s="1"/>
  <c r="I196" i="7"/>
  <c r="J196" i="7" s="1"/>
  <c r="E196" i="7"/>
  <c r="D196" i="7"/>
  <c r="C196" i="7"/>
  <c r="F196" i="7" s="1"/>
  <c r="I164" i="7"/>
  <c r="J164" i="7" s="1"/>
  <c r="K164" i="7" s="1"/>
  <c r="E164" i="7"/>
  <c r="D164" i="7"/>
  <c r="C164" i="7"/>
  <c r="F164" i="7" s="1"/>
  <c r="I133" i="7"/>
  <c r="J133" i="7" s="1"/>
  <c r="E133" i="7"/>
  <c r="D133" i="7"/>
  <c r="C133" i="7"/>
  <c r="I101" i="7"/>
  <c r="J101" i="7" s="1"/>
  <c r="E101" i="7"/>
  <c r="D101" i="7"/>
  <c r="C101" i="7"/>
  <c r="I70" i="7"/>
  <c r="J70" i="7" s="1"/>
  <c r="E70" i="7"/>
  <c r="D70" i="7"/>
  <c r="C70" i="7"/>
  <c r="I38" i="7"/>
  <c r="J38" i="7" s="1"/>
  <c r="E38" i="7"/>
  <c r="D38" i="7"/>
  <c r="C38" i="7"/>
  <c r="I320" i="6"/>
  <c r="J320" i="6" s="1"/>
  <c r="E320" i="6"/>
  <c r="D320" i="6"/>
  <c r="C320" i="6"/>
  <c r="I289" i="6"/>
  <c r="J289" i="6" s="1"/>
  <c r="E289" i="6"/>
  <c r="D289" i="6"/>
  <c r="C289" i="6"/>
  <c r="F289" i="6" s="1"/>
  <c r="J257" i="6"/>
  <c r="I257" i="6"/>
  <c r="E257" i="6"/>
  <c r="F257" i="6" s="1"/>
  <c r="D257" i="6"/>
  <c r="C257" i="6"/>
  <c r="I228" i="6"/>
  <c r="J228" i="6" s="1"/>
  <c r="E228" i="6"/>
  <c r="D228" i="6"/>
  <c r="C228" i="6"/>
  <c r="F228" i="6" s="1"/>
  <c r="I196" i="6"/>
  <c r="J196" i="6" s="1"/>
  <c r="E196" i="6"/>
  <c r="D196" i="6"/>
  <c r="C196" i="6"/>
  <c r="I164" i="6"/>
  <c r="J164" i="6" s="1"/>
  <c r="E164" i="6"/>
  <c r="D164" i="6"/>
  <c r="C164" i="6"/>
  <c r="I133" i="6"/>
  <c r="J133" i="6" s="1"/>
  <c r="E133" i="6"/>
  <c r="D133" i="6"/>
  <c r="C133" i="6"/>
  <c r="I101" i="6"/>
  <c r="J101" i="6" s="1"/>
  <c r="E101" i="6"/>
  <c r="D101" i="6"/>
  <c r="C101" i="6"/>
  <c r="I70" i="6"/>
  <c r="J70" i="6" s="1"/>
  <c r="E70" i="6"/>
  <c r="D70" i="6"/>
  <c r="C70" i="6"/>
  <c r="I38" i="6"/>
  <c r="J38" i="6" s="1"/>
  <c r="F38" i="6"/>
  <c r="E38" i="6"/>
  <c r="D38" i="6"/>
  <c r="C38" i="6"/>
  <c r="I320" i="5"/>
  <c r="J320" i="5" s="1"/>
  <c r="E320" i="5"/>
  <c r="D320" i="5"/>
  <c r="C320" i="5"/>
  <c r="F320" i="5" s="1"/>
  <c r="I289" i="5"/>
  <c r="J289" i="5" s="1"/>
  <c r="E289" i="5"/>
  <c r="D289" i="5"/>
  <c r="C289" i="5"/>
  <c r="F289" i="5" s="1"/>
  <c r="I257" i="5"/>
  <c r="J257" i="5" s="1"/>
  <c r="E257" i="5"/>
  <c r="D257" i="5"/>
  <c r="C257" i="5"/>
  <c r="J228" i="5"/>
  <c r="I228" i="5"/>
  <c r="E228" i="5"/>
  <c r="D228" i="5"/>
  <c r="C228" i="5"/>
  <c r="F228" i="5" s="1"/>
  <c r="K228" i="5" s="1"/>
  <c r="J196" i="5"/>
  <c r="I196" i="5"/>
  <c r="E196" i="5"/>
  <c r="D196" i="5"/>
  <c r="C196" i="5"/>
  <c r="I164" i="5"/>
  <c r="J164" i="5" s="1"/>
  <c r="E164" i="5"/>
  <c r="D164" i="5"/>
  <c r="C164" i="5"/>
  <c r="I133" i="5"/>
  <c r="J133" i="5" s="1"/>
  <c r="E133" i="5"/>
  <c r="D133" i="5"/>
  <c r="C133" i="5"/>
  <c r="F133" i="5" s="1"/>
  <c r="J101" i="5"/>
  <c r="I101" i="5"/>
  <c r="E101" i="5"/>
  <c r="D101" i="5"/>
  <c r="C101" i="5"/>
  <c r="I70" i="5"/>
  <c r="J70" i="5" s="1"/>
  <c r="E70" i="5"/>
  <c r="D70" i="5"/>
  <c r="C70" i="5"/>
  <c r="I38" i="5"/>
  <c r="J38" i="5" s="1"/>
  <c r="E38" i="5"/>
  <c r="D38" i="5"/>
  <c r="C38" i="5"/>
  <c r="F38" i="5" s="1"/>
  <c r="J320" i="4"/>
  <c r="I320" i="4"/>
  <c r="E320" i="4"/>
  <c r="D320" i="4"/>
  <c r="C320" i="4"/>
  <c r="I289" i="4"/>
  <c r="J289" i="4" s="1"/>
  <c r="E289" i="4"/>
  <c r="D289" i="4"/>
  <c r="C289" i="4"/>
  <c r="I257" i="4"/>
  <c r="J257" i="4" s="1"/>
  <c r="E257" i="4"/>
  <c r="D257" i="4"/>
  <c r="C257" i="4"/>
  <c r="I228" i="4"/>
  <c r="J228" i="4" s="1"/>
  <c r="E228" i="4"/>
  <c r="D228" i="4"/>
  <c r="C228" i="4"/>
  <c r="I196" i="4"/>
  <c r="J196" i="4" s="1"/>
  <c r="E196" i="4"/>
  <c r="D196" i="4"/>
  <c r="C196" i="4"/>
  <c r="F196" i="4" s="1"/>
  <c r="I164" i="4"/>
  <c r="J164" i="4" s="1"/>
  <c r="E164" i="4"/>
  <c r="D164" i="4"/>
  <c r="C164" i="4"/>
  <c r="I133" i="4"/>
  <c r="J133" i="4" s="1"/>
  <c r="E133" i="4"/>
  <c r="D133" i="4"/>
  <c r="C133" i="4"/>
  <c r="F133" i="4" s="1"/>
  <c r="I101" i="4"/>
  <c r="J101" i="4" s="1"/>
  <c r="E101" i="4"/>
  <c r="D101" i="4"/>
  <c r="C101" i="4"/>
  <c r="I70" i="4"/>
  <c r="J70" i="4" s="1"/>
  <c r="E70" i="4"/>
  <c r="D70" i="4"/>
  <c r="C70" i="4"/>
  <c r="I38" i="4"/>
  <c r="J38" i="4" s="1"/>
  <c r="E38" i="4"/>
  <c r="D38" i="4"/>
  <c r="C38" i="4"/>
  <c r="F38" i="4" s="1"/>
  <c r="I320" i="3"/>
  <c r="J320" i="3" s="1"/>
  <c r="E320" i="3"/>
  <c r="D320" i="3"/>
  <c r="C320" i="3"/>
  <c r="I289" i="3"/>
  <c r="J289" i="3" s="1"/>
  <c r="K289" i="3" s="1"/>
  <c r="E289" i="3"/>
  <c r="D289" i="3"/>
  <c r="C289" i="3"/>
  <c r="F289" i="3" s="1"/>
  <c r="J257" i="3"/>
  <c r="I257" i="3"/>
  <c r="E257" i="3"/>
  <c r="D257" i="3"/>
  <c r="C257" i="3"/>
  <c r="F257" i="3" s="1"/>
  <c r="I228" i="3"/>
  <c r="J228" i="3" s="1"/>
  <c r="E228" i="3"/>
  <c r="D228" i="3"/>
  <c r="C228" i="3"/>
  <c r="I196" i="3"/>
  <c r="J196" i="3" s="1"/>
  <c r="E196" i="3"/>
  <c r="D196" i="3"/>
  <c r="C196" i="3"/>
  <c r="I164" i="3"/>
  <c r="J164" i="3" s="1"/>
  <c r="E164" i="3"/>
  <c r="D164" i="3"/>
  <c r="C164" i="3"/>
  <c r="I133" i="3"/>
  <c r="J133" i="3" s="1"/>
  <c r="E133" i="3"/>
  <c r="D133" i="3"/>
  <c r="C133" i="3"/>
  <c r="F133" i="3" s="1"/>
  <c r="J101" i="3"/>
  <c r="I101" i="3"/>
  <c r="E101" i="3"/>
  <c r="D101" i="3"/>
  <c r="C101" i="3"/>
  <c r="F101" i="3" s="1"/>
  <c r="K101" i="3" s="1"/>
  <c r="I70" i="3"/>
  <c r="J70" i="3" s="1"/>
  <c r="E70" i="3"/>
  <c r="D70" i="3"/>
  <c r="C70" i="3"/>
  <c r="I38" i="3"/>
  <c r="J38" i="3" s="1"/>
  <c r="E38" i="3"/>
  <c r="D38" i="3"/>
  <c r="C38" i="3"/>
  <c r="F38" i="1"/>
  <c r="E38" i="1"/>
  <c r="D38" i="1"/>
  <c r="C38" i="1"/>
  <c r="K133" i="5" l="1"/>
  <c r="K70" i="72"/>
  <c r="K289" i="72"/>
  <c r="K196" i="72"/>
  <c r="K38" i="72"/>
  <c r="K101" i="72"/>
  <c r="K257" i="72"/>
  <c r="K320" i="72"/>
  <c r="K70" i="71"/>
  <c r="K38" i="71"/>
  <c r="K321" i="71" s="1"/>
  <c r="K322" i="71" s="1"/>
  <c r="K196" i="71"/>
  <c r="K257" i="71"/>
  <c r="K320" i="71"/>
  <c r="K133" i="70"/>
  <c r="K228" i="70"/>
  <c r="K38" i="70"/>
  <c r="K320" i="70"/>
  <c r="K320" i="69"/>
  <c r="K164" i="69"/>
  <c r="K321" i="69" s="1"/>
  <c r="K322" i="69" s="1"/>
  <c r="K289" i="69"/>
  <c r="K228" i="69"/>
  <c r="K70" i="69"/>
  <c r="K70" i="68"/>
  <c r="K289" i="68"/>
  <c r="K38" i="68"/>
  <c r="K321" i="68" s="1"/>
  <c r="K322" i="68" s="1"/>
  <c r="K196" i="68"/>
  <c r="K320" i="68"/>
  <c r="K320" i="67"/>
  <c r="K164" i="67"/>
  <c r="K38" i="67"/>
  <c r="K321" i="67" s="1"/>
  <c r="K322" i="67" s="1"/>
  <c r="K228" i="67"/>
  <c r="K101" i="66"/>
  <c r="K321" i="66" s="1"/>
  <c r="K322" i="66" s="1"/>
  <c r="K228" i="66"/>
  <c r="K133" i="66"/>
  <c r="K70" i="65"/>
  <c r="K228" i="65"/>
  <c r="K38" i="65"/>
  <c r="K196" i="65"/>
  <c r="K320" i="65"/>
  <c r="K289" i="64"/>
  <c r="K70" i="64"/>
  <c r="K321" i="64" s="1"/>
  <c r="K322" i="64" s="1"/>
  <c r="K133" i="64"/>
  <c r="K196" i="64"/>
  <c r="K257" i="64"/>
  <c r="K320" i="64"/>
  <c r="K289" i="63"/>
  <c r="K38" i="63"/>
  <c r="K196" i="63"/>
  <c r="K101" i="63"/>
  <c r="K228" i="62"/>
  <c r="K70" i="62"/>
  <c r="K321" i="62" s="1"/>
  <c r="K322" i="62" s="1"/>
  <c r="K289" i="62"/>
  <c r="K133" i="62"/>
  <c r="K101" i="62"/>
  <c r="K133" i="61"/>
  <c r="K196" i="61"/>
  <c r="K38" i="61"/>
  <c r="K321" i="61" s="1"/>
  <c r="K322" i="61" s="1"/>
  <c r="K164" i="61"/>
  <c r="K320" i="61"/>
  <c r="K321" i="60"/>
  <c r="K322" i="60" s="1"/>
  <c r="K70" i="60"/>
  <c r="K133" i="60"/>
  <c r="K101" i="60"/>
  <c r="K257" i="60"/>
  <c r="K196" i="59"/>
  <c r="K38" i="59"/>
  <c r="K101" i="59"/>
  <c r="K320" i="59"/>
  <c r="K133" i="58"/>
  <c r="K289" i="58"/>
  <c r="K38" i="58"/>
  <c r="K321" i="58" s="1"/>
  <c r="K322" i="58" s="1"/>
  <c r="K257" i="58"/>
  <c r="K320" i="58"/>
  <c r="K70" i="57"/>
  <c r="K228" i="57"/>
  <c r="K289" i="57"/>
  <c r="K38" i="57"/>
  <c r="K196" i="57"/>
  <c r="K101" i="56"/>
  <c r="K228" i="56"/>
  <c r="K196" i="56"/>
  <c r="K38" i="56"/>
  <c r="K321" i="56" s="1"/>
  <c r="K322" i="56" s="1"/>
  <c r="K320" i="56"/>
  <c r="K133" i="55"/>
  <c r="K289" i="55"/>
  <c r="K38" i="55"/>
  <c r="K321" i="55" s="1"/>
  <c r="K322" i="55" s="1"/>
  <c r="K257" i="55"/>
  <c r="K38" i="54"/>
  <c r="K196" i="54"/>
  <c r="K228" i="54"/>
  <c r="K321" i="53"/>
  <c r="K322" i="53" s="1"/>
  <c r="K101" i="53"/>
  <c r="K289" i="53"/>
  <c r="K70" i="53"/>
  <c r="K133" i="53"/>
  <c r="K133" i="52"/>
  <c r="K164" i="52"/>
  <c r="K289" i="52"/>
  <c r="K38" i="52"/>
  <c r="K321" i="52" s="1"/>
  <c r="K322" i="52" s="1"/>
  <c r="K257" i="52"/>
  <c r="K289" i="51"/>
  <c r="K196" i="51"/>
  <c r="K38" i="51"/>
  <c r="K101" i="51"/>
  <c r="K320" i="51"/>
  <c r="K133" i="50"/>
  <c r="K289" i="50"/>
  <c r="K38" i="50"/>
  <c r="K257" i="50"/>
  <c r="K70" i="49"/>
  <c r="K133" i="49"/>
  <c r="K321" i="49" s="1"/>
  <c r="K322" i="49" s="1"/>
  <c r="K196" i="49"/>
  <c r="K257" i="49"/>
  <c r="K320" i="49"/>
  <c r="K164" i="48"/>
  <c r="K289" i="48"/>
  <c r="K70" i="48"/>
  <c r="K38" i="48"/>
  <c r="K257" i="48"/>
  <c r="K228" i="47"/>
  <c r="K70" i="47"/>
  <c r="K133" i="47"/>
  <c r="K38" i="47"/>
  <c r="K321" i="47" s="1"/>
  <c r="K322" i="47" s="1"/>
  <c r="K320" i="47"/>
  <c r="K164" i="46"/>
  <c r="K228" i="46"/>
  <c r="K289" i="46"/>
  <c r="K133" i="46"/>
  <c r="K321" i="46" s="1"/>
  <c r="K322" i="46" s="1"/>
  <c r="K320" i="45"/>
  <c r="K101" i="45"/>
  <c r="K321" i="45" s="1"/>
  <c r="K322" i="45" s="1"/>
  <c r="K228" i="45"/>
  <c r="K164" i="45"/>
  <c r="K70" i="45"/>
  <c r="K101" i="44"/>
  <c r="F289" i="44"/>
  <c r="K70" i="44"/>
  <c r="F196" i="44"/>
  <c r="K196" i="44" s="1"/>
  <c r="F257" i="44"/>
  <c r="K257" i="44" s="1"/>
  <c r="F320" i="44"/>
  <c r="K320" i="44" s="1"/>
  <c r="K38" i="44"/>
  <c r="K164" i="44"/>
  <c r="K228" i="44"/>
  <c r="K289" i="44"/>
  <c r="K38" i="43"/>
  <c r="K101" i="43"/>
  <c r="K320" i="43"/>
  <c r="F196" i="43"/>
  <c r="F101" i="43"/>
  <c r="F228" i="43"/>
  <c r="K228" i="43" s="1"/>
  <c r="F38" i="43"/>
  <c r="K164" i="43"/>
  <c r="F257" i="43"/>
  <c r="K257" i="43" s="1"/>
  <c r="K133" i="43"/>
  <c r="K70" i="43"/>
  <c r="K289" i="43"/>
  <c r="K196" i="43"/>
  <c r="K38" i="11"/>
  <c r="F164" i="11"/>
  <c r="K164" i="11"/>
  <c r="F196" i="11"/>
  <c r="K101" i="11"/>
  <c r="K228" i="11"/>
  <c r="K289" i="11"/>
  <c r="F320" i="11"/>
  <c r="K320" i="11" s="1"/>
  <c r="K133" i="11"/>
  <c r="K196" i="11"/>
  <c r="K70" i="11"/>
  <c r="K257" i="11"/>
  <c r="K133" i="10"/>
  <c r="K164" i="10"/>
  <c r="F38" i="10"/>
  <c r="K289" i="10"/>
  <c r="K38" i="10"/>
  <c r="F101" i="10"/>
  <c r="K101" i="10" s="1"/>
  <c r="F164" i="10"/>
  <c r="F70" i="10"/>
  <c r="F228" i="10"/>
  <c r="K228" i="10" s="1"/>
  <c r="K70" i="10"/>
  <c r="K196" i="10"/>
  <c r="K257" i="10"/>
  <c r="K320" i="10"/>
  <c r="K228" i="9"/>
  <c r="F289" i="9"/>
  <c r="K70" i="9"/>
  <c r="K133" i="9"/>
  <c r="F257" i="9"/>
  <c r="K257" i="9" s="1"/>
  <c r="F320" i="9"/>
  <c r="K101" i="9"/>
  <c r="K196" i="9"/>
  <c r="F164" i="9"/>
  <c r="K164" i="9" s="1"/>
  <c r="K289" i="9"/>
  <c r="K38" i="9"/>
  <c r="K320" i="9"/>
  <c r="F70" i="8"/>
  <c r="K70" i="8" s="1"/>
  <c r="F196" i="8"/>
  <c r="K196" i="8" s="1"/>
  <c r="K289" i="8"/>
  <c r="F257" i="8"/>
  <c r="K133" i="8"/>
  <c r="F164" i="8"/>
  <c r="K164" i="8" s="1"/>
  <c r="F228" i="8"/>
  <c r="K228" i="8" s="1"/>
  <c r="K38" i="8"/>
  <c r="K101" i="8"/>
  <c r="K257" i="8"/>
  <c r="K320" i="8"/>
  <c r="F70" i="7"/>
  <c r="F133" i="7"/>
  <c r="K289" i="7"/>
  <c r="F257" i="7"/>
  <c r="K257" i="7" s="1"/>
  <c r="F320" i="7"/>
  <c r="K320" i="7" s="1"/>
  <c r="F38" i="7"/>
  <c r="K38" i="7" s="1"/>
  <c r="F101" i="7"/>
  <c r="K101" i="7" s="1"/>
  <c r="K228" i="7"/>
  <c r="K133" i="7"/>
  <c r="K70" i="7"/>
  <c r="K196" i="7"/>
  <c r="F70" i="6"/>
  <c r="K70" i="6" s="1"/>
  <c r="K321" i="6" s="1"/>
  <c r="K322" i="6" s="1"/>
  <c r="F164" i="6"/>
  <c r="F196" i="6"/>
  <c r="K38" i="6"/>
  <c r="K228" i="6"/>
  <c r="F133" i="6"/>
  <c r="K133" i="6" s="1"/>
  <c r="K289" i="6"/>
  <c r="F320" i="6"/>
  <c r="K320" i="6" s="1"/>
  <c r="F101" i="6"/>
  <c r="K101" i="6" s="1"/>
  <c r="K164" i="6"/>
  <c r="K196" i="6"/>
  <c r="K257" i="6"/>
  <c r="F70" i="5"/>
  <c r="K70" i="5" s="1"/>
  <c r="F196" i="5"/>
  <c r="K196" i="5" s="1"/>
  <c r="F101" i="5"/>
  <c r="K101" i="5" s="1"/>
  <c r="F164" i="5"/>
  <c r="K164" i="5" s="1"/>
  <c r="F257" i="5"/>
  <c r="K257" i="5" s="1"/>
  <c r="K289" i="5"/>
  <c r="K38" i="5"/>
  <c r="K320" i="5"/>
  <c r="F289" i="4"/>
  <c r="K289" i="4"/>
  <c r="F257" i="4"/>
  <c r="F70" i="4"/>
  <c r="F164" i="4"/>
  <c r="F320" i="4"/>
  <c r="K320" i="4" s="1"/>
  <c r="K133" i="4"/>
  <c r="F101" i="4"/>
  <c r="F228" i="4"/>
  <c r="K228" i="4" s="1"/>
  <c r="K164" i="4"/>
  <c r="K70" i="4"/>
  <c r="K196" i="4"/>
  <c r="K257" i="4"/>
  <c r="K38" i="4"/>
  <c r="K101" i="4"/>
  <c r="F196" i="3"/>
  <c r="K196" i="3" s="1"/>
  <c r="F38" i="3"/>
  <c r="K257" i="3"/>
  <c r="F164" i="3"/>
  <c r="K133" i="3"/>
  <c r="F228" i="3"/>
  <c r="K228" i="3" s="1"/>
  <c r="F320" i="3"/>
  <c r="F70" i="3"/>
  <c r="K70" i="3" s="1"/>
  <c r="K38" i="3"/>
  <c r="K164" i="3"/>
  <c r="K320" i="3"/>
  <c r="F37" i="1"/>
  <c r="F36" i="1"/>
  <c r="F35" i="1"/>
  <c r="F34" i="1"/>
  <c r="F30" i="1"/>
  <c r="F31" i="1"/>
  <c r="F32" i="1"/>
  <c r="F33" i="1"/>
  <c r="K321" i="72" l="1"/>
  <c r="K322" i="72" s="1"/>
  <c r="K321" i="70"/>
  <c r="K322" i="70" s="1"/>
  <c r="K321" i="65"/>
  <c r="K322" i="65" s="1"/>
  <c r="K321" i="63"/>
  <c r="K322" i="63" s="1"/>
  <c r="K321" i="59"/>
  <c r="K322" i="59" s="1"/>
  <c r="K321" i="57"/>
  <c r="K322" i="57" s="1"/>
  <c r="K321" i="54"/>
  <c r="K322" i="54" s="1"/>
  <c r="K321" i="51"/>
  <c r="K322" i="51" s="1"/>
  <c r="K321" i="50"/>
  <c r="K322" i="50" s="1"/>
  <c r="K321" i="48"/>
  <c r="K322" i="48" s="1"/>
  <c r="K321" i="44"/>
  <c r="K322" i="44" s="1"/>
  <c r="K321" i="43"/>
  <c r="K322" i="43" s="1"/>
  <c r="K321" i="11"/>
  <c r="K322" i="11" s="1"/>
  <c r="K321" i="10"/>
  <c r="K322" i="10" s="1"/>
  <c r="K321" i="9"/>
  <c r="K322" i="9" s="1"/>
  <c r="K321" i="8"/>
  <c r="K322" i="8" s="1"/>
  <c r="K321" i="7"/>
  <c r="K322" i="7" s="1"/>
  <c r="K321" i="5"/>
  <c r="K322" i="5" s="1"/>
  <c r="K321" i="4"/>
  <c r="K322" i="4" s="1"/>
  <c r="K321" i="3"/>
  <c r="K322" i="3" s="1"/>
  <c r="I320" i="2"/>
  <c r="I289" i="2"/>
  <c r="I257" i="2"/>
  <c r="I228" i="2"/>
  <c r="C228" i="2"/>
  <c r="D228" i="2"/>
  <c r="E228" i="2"/>
  <c r="E196" i="2"/>
  <c r="F228" i="2" l="1"/>
  <c r="C196" i="2"/>
  <c r="D196" i="2"/>
  <c r="C70" i="2"/>
  <c r="C38" i="2"/>
  <c r="F38" i="2" s="1"/>
  <c r="D38" i="2"/>
  <c r="C164" i="2"/>
  <c r="D164" i="2"/>
  <c r="E164" i="2"/>
  <c r="C133" i="2"/>
  <c r="D133" i="2"/>
  <c r="E133" i="2"/>
  <c r="C101" i="2"/>
  <c r="D101" i="2"/>
  <c r="E101" i="2"/>
  <c r="D70" i="2"/>
  <c r="E70" i="2"/>
  <c r="E38" i="2"/>
  <c r="F133" i="2" l="1"/>
  <c r="F70" i="2"/>
  <c r="J38" i="2"/>
  <c r="I38" i="2"/>
  <c r="G36" i="1" l="1"/>
  <c r="G37" i="1"/>
  <c r="D320" i="2" l="1"/>
  <c r="D289" i="2"/>
  <c r="D257" i="2"/>
  <c r="E320" i="2" l="1"/>
  <c r="E289" i="2"/>
  <c r="E257" i="2"/>
  <c r="F196" i="2"/>
  <c r="F164" i="2"/>
  <c r="F101" i="2"/>
  <c r="C257" i="2" l="1"/>
  <c r="F257" i="2" s="1"/>
  <c r="F28" i="1" l="1"/>
  <c r="G28" i="1" l="1"/>
  <c r="C320" i="2"/>
  <c r="F320" i="2" s="1"/>
  <c r="C289" i="2"/>
  <c r="F289" i="2" s="1"/>
  <c r="K38" i="2" l="1"/>
  <c r="J228" i="2" l="1"/>
  <c r="I196" i="2"/>
  <c r="J196" i="2" s="1"/>
  <c r="I164" i="2"/>
  <c r="J164" i="2" s="1"/>
  <c r="I133" i="2"/>
  <c r="J133" i="2" s="1"/>
  <c r="K196" i="2" l="1"/>
  <c r="K133" i="2"/>
  <c r="K228" i="2"/>
  <c r="K164" i="2"/>
  <c r="I101" i="2" l="1"/>
  <c r="J101" i="2" s="1"/>
  <c r="I70" i="2"/>
  <c r="J70" i="2" s="1"/>
  <c r="K70" i="2" s="1"/>
  <c r="K101" i="2" l="1"/>
  <c r="G35" i="1" l="1"/>
  <c r="G34" i="1"/>
  <c r="G33" i="1"/>
  <c r="G32" i="1"/>
  <c r="G31" i="1"/>
  <c r="G30" i="1"/>
  <c r="F29" i="1"/>
  <c r="G29" i="1" l="1"/>
  <c r="G38" i="1"/>
  <c r="J289" i="2"/>
  <c r="K289" i="2" s="1"/>
  <c r="J257" i="2"/>
  <c r="K257" i="2" s="1"/>
  <c r="J320" i="2"/>
  <c r="K320" i="2" s="1"/>
  <c r="K321" i="2" s="1"/>
  <c r="K322" i="2" s="1"/>
  <c r="E41" i="1" s="1"/>
</calcChain>
</file>

<file path=xl/sharedStrings.xml><?xml version="1.0" encoding="utf-8"?>
<sst xmlns="http://schemas.openxmlformats.org/spreadsheetml/2006/main" count="1005" uniqueCount="65">
  <si>
    <t>Antragsnummer (wird von der NBank vergeben)</t>
  </si>
  <si>
    <t>Anlage</t>
  </si>
  <si>
    <t>Kalkulationstabelle zum Antrag auf eine Corona-Hilfe für die Reisebusbranche</t>
  </si>
  <si>
    <t>Angaben zum Unternehmen/Antragsteller</t>
  </si>
  <si>
    <t>Name des Unternehmens</t>
  </si>
  <si>
    <t>Telefon</t>
  </si>
  <si>
    <t>E-Mail</t>
  </si>
  <si>
    <t>Straße</t>
  </si>
  <si>
    <t>Hausnummer</t>
  </si>
  <si>
    <t>PLZ</t>
  </si>
  <si>
    <t>Ort</t>
  </si>
  <si>
    <t>Monat</t>
  </si>
  <si>
    <t>April</t>
  </si>
  <si>
    <t>November</t>
  </si>
  <si>
    <t>Dezember</t>
  </si>
  <si>
    <t>Januar</t>
  </si>
  <si>
    <t>Februar</t>
  </si>
  <si>
    <t>März</t>
  </si>
  <si>
    <t>Umsätze 2019</t>
  </si>
  <si>
    <t>Umsätze 2021</t>
  </si>
  <si>
    <t>Summe</t>
  </si>
  <si>
    <t>Differenzbetrag/
Umsatzausfall</t>
  </si>
  <si>
    <t>nicht auszufüllen</t>
  </si>
  <si>
    <t>Datum</t>
  </si>
  <si>
    <t>Name und Funktion der/des Unterschriftsberechtigten</t>
  </si>
  <si>
    <t xml:space="preserve">tatsächliche Vorhaltekosten
</t>
  </si>
  <si>
    <t>Umsatzverlust in Prozent</t>
  </si>
  <si>
    <t>Fahrzeugkennzeichen:</t>
  </si>
  <si>
    <t>ansetz-bare Tage für Förder-berech-nung</t>
  </si>
  <si>
    <t>Art der Vorhaltekosten</t>
  </si>
  <si>
    <t>Zins- u. Tilgungsrate</t>
  </si>
  <si>
    <t>Abschreibungs- betrag</t>
  </si>
  <si>
    <t>monatlicher Betrag</t>
  </si>
  <si>
    <t>ja</t>
  </si>
  <si>
    <t>nein</t>
  </si>
  <si>
    <r>
      <t xml:space="preserve">Ist das Fahrzeug </t>
    </r>
    <r>
      <rPr>
        <b/>
        <u/>
        <sz val="8"/>
        <color theme="1"/>
        <rFont val="Calibri"/>
        <family val="2"/>
        <scheme val="minor"/>
      </rPr>
      <t>nur</t>
    </r>
    <r>
      <rPr>
        <b/>
        <sz val="8"/>
        <color theme="1"/>
        <rFont val="Calibri"/>
        <family val="2"/>
        <scheme val="minor"/>
      </rPr>
      <t xml:space="preserve"> vorübergehend im Gelegenheitsverkehr?</t>
    </r>
  </si>
  <si>
    <r>
      <t xml:space="preserve">Beantragte Ausgleichszahlung für Vorhaltekosten:
</t>
    </r>
    <r>
      <rPr>
        <sz val="8"/>
        <color theme="1"/>
        <rFont val="Calibri"/>
        <family val="2"/>
        <scheme val="minor"/>
      </rPr>
      <t>(Betrag bitte in das Antragsformular übernehmen)</t>
    </r>
  </si>
  <si>
    <t xml:space="preserve">Bitte tragen Sie die erforderlichen Angaben für die Berechnung der förderfähigen Vorhaltekosten in die nachfolgenden Tabellenblätter ein. Für jedes Fahrzeug gibt es ein Tabellenblatt. 
Diese Tabelle ist für 40 Fahrzeuge ausgelegt. Sollte Ihr Unternehmen über mehr als 40 Fahrzeuge verfügen, füllen Sie diese Tabelle bitte ein weiteres Mal für die restlichen Fahrzeuge aus. Die Gesamtbeträge (roter Kasten) sind dann für das Antragsformular aus allen Tabellen zu addieren.
Wenn ein Fahrzeug im berücksichtigungsfähigen Zeitraum den Status wechselt von "vorübergehend im Gelegenheitsverkehr" zu "überwiegend im Gelegenheitsverkehr" oder umgekehrt, dann sind zwei Tabellenblätter für den jeweils betroffenen Zeitraum zu befüllen. </t>
  </si>
  <si>
    <t>Gesamtzahl der Nichteinsatztage, die gefördert wurden durch:</t>
  </si>
  <si>
    <t>max. abrechenbare Vorhalte- 
kosten je Nichteinsatztag</t>
  </si>
  <si>
    <t>tatsächlichen monatlichen 
Vorhalte- 
kosten / 22 Tage</t>
  </si>
  <si>
    <t>abrechenbarer Monatsbetrag
(Tage Spalte G x Betrag Spalte L)</t>
  </si>
  <si>
    <t>Bitte Anzahl Ver-gleichs-einsatz-tage 2019 angeben 
-&gt; 1</t>
  </si>
  <si>
    <t>Bitte angeben:
Einsatz-tage 
   -&gt; 1</t>
  </si>
  <si>
    <t>Dezember
 Gesamt</t>
  </si>
  <si>
    <t xml:space="preserve">ZW10 - </t>
  </si>
  <si>
    <t>Umsatzausfälle von Juli 2021 bis April 2022</t>
  </si>
  <si>
    <t>Führen Sie bitte die Umsatzverluste für den Zeitraum Juli 2021 bis April 2022 und die Vergleichsmonate 2019 auf.</t>
  </si>
  <si>
    <t>Juli</t>
  </si>
  <si>
    <t>August</t>
  </si>
  <si>
    <t>September</t>
  </si>
  <si>
    <t>Oktober</t>
  </si>
  <si>
    <t>Umsätze 2022</t>
  </si>
  <si>
    <t>September
Gesamt</t>
  </si>
  <si>
    <t>Oktober
Gesamt</t>
  </si>
  <si>
    <t>November
Gesamt</t>
  </si>
  <si>
    <t>Januar
 Gesamt</t>
  </si>
  <si>
    <t>Februar Gesamt</t>
  </si>
  <si>
    <t>Bitte angeben: Nichtein-satztage
    -&gt; 1
(max. 22 Tage möglich)</t>
  </si>
  <si>
    <t>anderweitige COVID-19-Unterstützungs-leistungen</t>
  </si>
  <si>
    <t>August 
Gesamt</t>
  </si>
  <si>
    <t>Juli 
Gesamt</t>
  </si>
  <si>
    <t>März 
Gesamt</t>
  </si>
  <si>
    <t>April 
Gesamt</t>
  </si>
  <si>
    <t>Bei Mischbetrieben ist auf den Umsatzrückgang in der Sparte Reisebusse (Gelegenheitsverkehr) abzustellen.
Für Unternehmen, die zwischen dem 01.01.2019 und 16.03.2020 gegründet worden sind, ist der Monats-durchschnitt seit Betriebsgründung zum Vergleich heranzuziehen.
Bitte beachten Sie, dass eine Antragsberechtigung gemäß Ziffer 3.2 der Richtlinie nur besteht, wenn der  Umsatzverlust durch die COVID-19-Pandemie mindestens 30 % gegenüber dem Referenzzeitraum
im Jahr 2019 beträgt.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</si>
</sst>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3" x14ac:knownFonts="1">
    <font>
      <sz val="11"/>
      <color theme="1"/>
      <name val="Calibri"/>
      <family val="2"/>
      <scheme val="minor"/>
    </font>
    <font>
      <sz val="10"/>
      <color theme="1"/>
      <name val="Calibri"/>
      <family val="2"/>
      <scheme val="minor"/>
    </font>
    <font>
      <sz val="8"/>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b/>
      <sz val="8"/>
      <color theme="1"/>
      <name val="Calibri"/>
      <family val="2"/>
      <scheme val="minor"/>
    </font>
    <font>
      <sz val="8"/>
      <color rgb="FFFF0000"/>
      <name val="Calibri"/>
      <family val="2"/>
      <scheme val="minor"/>
    </font>
    <font>
      <b/>
      <u val="double"/>
      <sz val="8"/>
      <color theme="1"/>
      <name val="Calibri"/>
      <family val="2"/>
      <scheme val="minor"/>
    </font>
    <font>
      <b/>
      <sz val="11"/>
      <color theme="1"/>
      <name val="Calibri"/>
      <family val="2"/>
      <scheme val="minor"/>
    </font>
    <font>
      <b/>
      <sz val="8"/>
      <color rgb="FFFF0000"/>
      <name val="Arial"/>
      <family val="2"/>
    </font>
    <font>
      <b/>
      <u/>
      <sz val="8"/>
      <color theme="1"/>
      <name val="Calibri"/>
      <family val="2"/>
      <scheme val="minor"/>
    </font>
    <font>
      <b/>
      <sz val="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s>
  <cellStyleXfs count="1">
    <xf numFmtId="0" fontId="0" fillId="0" borderId="0"/>
  </cellStyleXfs>
  <cellXfs count="86">
    <xf numFmtId="0" fontId="0" fillId="0" borderId="0" xfId="0"/>
    <xf numFmtId="0" fontId="9" fillId="0" borderId="0" xfId="0" applyFont="1"/>
    <xf numFmtId="0" fontId="0" fillId="0" borderId="0" xfId="0" applyAlignment="1">
      <alignment wrapText="1"/>
    </xf>
    <xf numFmtId="164" fontId="2" fillId="4" borderId="1" xfId="0" applyNumberFormat="1" applyFont="1" applyFill="1" applyBorder="1" applyProtection="1">
      <protection locked="0"/>
    </xf>
    <xf numFmtId="0" fontId="1" fillId="0" borderId="0" xfId="0" applyFont="1" applyProtection="1">
      <protection hidden="1"/>
    </xf>
    <xf numFmtId="0" fontId="2" fillId="0" borderId="0" xfId="0" applyFont="1" applyProtection="1">
      <protection hidden="1"/>
    </xf>
    <xf numFmtId="0" fontId="0" fillId="0" borderId="0" xfId="0" applyProtection="1">
      <protection hidden="1"/>
    </xf>
    <xf numFmtId="0" fontId="0" fillId="0" borderId="0" xfId="0" applyBorder="1" applyAlignment="1" applyProtection="1">
      <protection hidden="1"/>
    </xf>
    <xf numFmtId="0" fontId="5" fillId="0" borderId="0" xfId="0" applyFont="1" applyProtection="1">
      <protection hidden="1"/>
    </xf>
    <xf numFmtId="0" fontId="3" fillId="0" borderId="0" xfId="0" applyFont="1" applyProtection="1">
      <protection hidden="1"/>
    </xf>
    <xf numFmtId="0" fontId="4" fillId="0" borderId="0" xfId="0" applyFont="1" applyProtection="1">
      <protection hidden="1"/>
    </xf>
    <xf numFmtId="0" fontId="2" fillId="0" borderId="0" xfId="0" applyFont="1" applyBorder="1" applyAlignment="1" applyProtection="1">
      <protection hidden="1"/>
    </xf>
    <xf numFmtId="0" fontId="1" fillId="0" borderId="0" xfId="0" applyFont="1" applyBorder="1" applyAlignment="1" applyProtection="1">
      <protection hidden="1"/>
    </xf>
    <xf numFmtId="0" fontId="6" fillId="0" borderId="1" xfId="0" applyFont="1" applyBorder="1" applyAlignment="1" applyProtection="1">
      <alignment horizontal="center"/>
      <protection hidden="1"/>
    </xf>
    <xf numFmtId="0" fontId="6" fillId="0" borderId="1" xfId="0" applyFont="1" applyBorder="1" applyAlignment="1" applyProtection="1">
      <alignment horizontal="center" wrapText="1"/>
      <protection hidden="1"/>
    </xf>
    <xf numFmtId="0" fontId="6" fillId="0" borderId="1" xfId="0" applyFont="1" applyBorder="1" applyAlignment="1" applyProtection="1">
      <alignment wrapText="1"/>
      <protection hidden="1"/>
    </xf>
    <xf numFmtId="0" fontId="2" fillId="0" borderId="1" xfId="0" applyFont="1" applyBorder="1" applyProtection="1">
      <protection hidden="1"/>
    </xf>
    <xf numFmtId="164" fontId="2" fillId="0" borderId="1" xfId="0" applyNumberFormat="1" applyFont="1" applyBorder="1" applyProtection="1">
      <protection hidden="1"/>
    </xf>
    <xf numFmtId="10" fontId="6" fillId="0" borderId="1" xfId="0" applyNumberFormat="1" applyFont="1" applyBorder="1" applyAlignment="1" applyProtection="1">
      <alignment horizontal="right"/>
      <protection hidden="1"/>
    </xf>
    <xf numFmtId="0" fontId="6" fillId="0" borderId="1" xfId="0" applyFont="1" applyBorder="1" applyProtection="1">
      <protection hidden="1"/>
    </xf>
    <xf numFmtId="164" fontId="6" fillId="0" borderId="1" xfId="0" applyNumberFormat="1" applyFont="1" applyBorder="1" applyProtection="1">
      <protection hidden="1"/>
    </xf>
    <xf numFmtId="164" fontId="6" fillId="0" borderId="19" xfId="0" applyNumberFormat="1" applyFont="1" applyBorder="1" applyAlignment="1" applyProtection="1">
      <alignment horizontal="center" vertical="center"/>
      <protection hidden="1"/>
    </xf>
    <xf numFmtId="0" fontId="2" fillId="0" borderId="0" xfId="0" applyFont="1" applyAlignment="1" applyProtection="1">
      <alignment horizontal="left"/>
      <protection hidden="1"/>
    </xf>
    <xf numFmtId="164" fontId="2" fillId="0" borderId="0" xfId="0" applyNumberFormat="1" applyFont="1" applyBorder="1" applyProtection="1">
      <protection hidden="1"/>
    </xf>
    <xf numFmtId="0" fontId="6" fillId="0" borderId="0" xfId="0" applyFont="1" applyProtection="1">
      <protection hidden="1"/>
    </xf>
    <xf numFmtId="0" fontId="2" fillId="0" borderId="0" xfId="0" applyFont="1" applyBorder="1" applyProtection="1">
      <protection hidden="1"/>
    </xf>
    <xf numFmtId="0" fontId="2" fillId="0" borderId="0" xfId="0" applyFont="1" applyAlignment="1" applyProtection="1">
      <alignment vertical="center" wrapText="1"/>
      <protection hidden="1"/>
    </xf>
    <xf numFmtId="0" fontId="6" fillId="0" borderId="1" xfId="0" applyFont="1" applyBorder="1" applyAlignment="1" applyProtection="1">
      <alignment vertical="center" wrapText="1"/>
      <protection hidden="1"/>
    </xf>
    <xf numFmtId="0" fontId="6" fillId="0" borderId="10" xfId="0" applyFont="1" applyBorder="1" applyAlignment="1" applyProtection="1">
      <alignment vertical="center" wrapText="1"/>
      <protection hidden="1"/>
    </xf>
    <xf numFmtId="14" fontId="2" fillId="0" borderId="0" xfId="0" applyNumberFormat="1" applyFont="1" applyProtection="1">
      <protection hidden="1"/>
    </xf>
    <xf numFmtId="0" fontId="2" fillId="3" borderId="0" xfId="0" applyFont="1" applyFill="1" applyProtection="1">
      <protection hidden="1"/>
    </xf>
    <xf numFmtId="0" fontId="6" fillId="5" borderId="6" xfId="0" applyFont="1" applyFill="1" applyBorder="1" applyProtection="1">
      <protection hidden="1"/>
    </xf>
    <xf numFmtId="164" fontId="6" fillId="5" borderId="6" xfId="0" applyNumberFormat="1" applyFont="1" applyFill="1" applyBorder="1" applyProtection="1">
      <protection hidden="1"/>
    </xf>
    <xf numFmtId="164" fontId="8" fillId="5" borderId="6" xfId="0" applyNumberFormat="1" applyFont="1" applyFill="1" applyBorder="1" applyProtection="1">
      <protection hidden="1"/>
    </xf>
    <xf numFmtId="0" fontId="2" fillId="3" borderId="15" xfId="0" applyFont="1" applyFill="1" applyBorder="1" applyProtection="1">
      <protection hidden="1"/>
    </xf>
    <xf numFmtId="0" fontId="2" fillId="3" borderId="3" xfId="0" applyFont="1" applyFill="1" applyBorder="1" applyProtection="1">
      <protection hidden="1"/>
    </xf>
    <xf numFmtId="0" fontId="2" fillId="3" borderId="11" xfId="0" applyFont="1" applyFill="1" applyBorder="1" applyProtection="1">
      <protection hidden="1"/>
    </xf>
    <xf numFmtId="0" fontId="6" fillId="5" borderId="9" xfId="0" applyFont="1" applyFill="1" applyBorder="1" applyProtection="1">
      <protection hidden="1"/>
    </xf>
    <xf numFmtId="10" fontId="2" fillId="0" borderId="0" xfId="0" applyNumberFormat="1" applyFont="1" applyProtection="1">
      <protection hidden="1"/>
    </xf>
    <xf numFmtId="164" fontId="2" fillId="0" borderId="0" xfId="0" applyNumberFormat="1" applyFont="1" applyProtection="1">
      <protection hidden="1"/>
    </xf>
    <xf numFmtId="0" fontId="7" fillId="0" borderId="0" xfId="0" applyFont="1" applyProtection="1">
      <protection hidden="1"/>
    </xf>
    <xf numFmtId="0" fontId="2" fillId="0" borderId="0" xfId="0" applyFont="1" applyAlignment="1" applyProtection="1">
      <alignment wrapText="1"/>
      <protection hidden="1"/>
    </xf>
    <xf numFmtId="0" fontId="2" fillId="4" borderId="6" xfId="0" applyFont="1" applyFill="1" applyBorder="1" applyProtection="1">
      <protection locked="0"/>
    </xf>
    <xf numFmtId="0" fontId="2" fillId="4" borderId="8" xfId="0" applyFont="1" applyFill="1" applyBorder="1" applyProtection="1">
      <protection locked="0"/>
    </xf>
    <xf numFmtId="0" fontId="2" fillId="4" borderId="9" xfId="0" applyFont="1" applyFill="1" applyBorder="1" applyProtection="1">
      <protection locked="0"/>
    </xf>
    <xf numFmtId="1" fontId="6" fillId="4" borderId="6" xfId="0" applyNumberFormat="1" applyFont="1" applyFill="1" applyBorder="1" applyProtection="1">
      <protection locked="0"/>
    </xf>
    <xf numFmtId="164" fontId="6" fillId="4" borderId="6" xfId="0" applyNumberFormat="1" applyFont="1" applyFill="1" applyBorder="1" applyAlignment="1" applyProtection="1">
      <alignment wrapText="1"/>
      <protection locked="0"/>
    </xf>
    <xf numFmtId="164" fontId="6" fillId="4" borderId="6" xfId="0" applyNumberFormat="1" applyFont="1" applyFill="1" applyBorder="1" applyProtection="1">
      <protection locked="0"/>
    </xf>
    <xf numFmtId="0" fontId="2" fillId="4" borderId="7" xfId="0" applyFont="1" applyFill="1" applyBorder="1" applyProtection="1">
      <protection locked="0"/>
    </xf>
    <xf numFmtId="0" fontId="2" fillId="4" borderId="12" xfId="0" applyFont="1" applyFill="1" applyBorder="1" applyProtection="1">
      <protection locked="0"/>
    </xf>
    <xf numFmtId="0" fontId="2" fillId="4" borderId="13" xfId="0" applyFont="1" applyFill="1" applyBorder="1" applyProtection="1">
      <protection locked="0"/>
    </xf>
    <xf numFmtId="0" fontId="2" fillId="4" borderId="14" xfId="0" applyFont="1" applyFill="1" applyBorder="1" applyProtection="1">
      <protection locked="0"/>
    </xf>
    <xf numFmtId="0" fontId="2" fillId="0" borderId="5" xfId="0" applyFont="1" applyBorder="1" applyAlignment="1" applyProtection="1">
      <alignment horizontal="left" vertical="top" wrapText="1"/>
      <protection hidden="1"/>
    </xf>
    <xf numFmtId="0" fontId="2" fillId="0" borderId="5" xfId="0" applyFont="1" applyBorder="1" applyAlignment="1" applyProtection="1">
      <alignment horizontal="left" vertical="top"/>
      <protection hidden="1"/>
    </xf>
    <xf numFmtId="14" fontId="6" fillId="4" borderId="0" xfId="0" applyNumberFormat="1" applyFont="1" applyFill="1" applyBorder="1" applyAlignment="1" applyProtection="1">
      <alignment horizontal="right" wrapText="1"/>
      <protection hidden="1"/>
    </xf>
    <xf numFmtId="0" fontId="2" fillId="4" borderId="1" xfId="0" applyFont="1" applyFill="1" applyBorder="1" applyAlignment="1" applyProtection="1">
      <alignment horizontal="left"/>
      <protection locked="0"/>
    </xf>
    <xf numFmtId="0" fontId="2" fillId="4" borderId="1" xfId="0" applyFont="1" applyFill="1" applyBorder="1" applyAlignment="1" applyProtection="1">
      <alignment horizontal="left"/>
      <protection locked="0"/>
    </xf>
    <xf numFmtId="0" fontId="2" fillId="0" borderId="0" xfId="0" applyFont="1" applyAlignment="1" applyProtection="1">
      <protection hidden="1"/>
    </xf>
    <xf numFmtId="0" fontId="2" fillId="3" borderId="0" xfId="0" applyFont="1" applyFill="1" applyAlignment="1" applyProtection="1">
      <alignment horizontal="center"/>
      <protection hidden="1"/>
    </xf>
    <xf numFmtId="0" fontId="2" fillId="4" borderId="1" xfId="0" applyFont="1" applyFill="1" applyBorder="1" applyAlignment="1" applyProtection="1">
      <alignment horizontal="center"/>
      <protection locked="0"/>
    </xf>
    <xf numFmtId="0" fontId="2" fillId="0" borderId="0" xfId="0" applyFont="1" applyAlignment="1" applyProtection="1">
      <alignment horizontal="left" wrapText="1"/>
      <protection hidden="1"/>
    </xf>
    <xf numFmtId="0" fontId="2" fillId="0" borderId="0" xfId="0" applyFont="1" applyAlignment="1" applyProtection="1">
      <alignment horizontal="left"/>
      <protection hidden="1"/>
    </xf>
    <xf numFmtId="0" fontId="2" fillId="4" borderId="1" xfId="0" applyFont="1" applyFill="1" applyBorder="1" applyAlignment="1" applyProtection="1">
      <alignment horizontal="left"/>
      <protection locked="0"/>
    </xf>
    <xf numFmtId="0" fontId="2" fillId="0" borderId="0" xfId="0" applyFont="1" applyAlignment="1" applyProtection="1">
      <alignment horizontal="left" wrapText="1"/>
      <protection hidden="1"/>
    </xf>
    <xf numFmtId="0" fontId="2" fillId="4" borderId="1" xfId="0" applyFont="1" applyFill="1" applyBorder="1" applyAlignment="1" applyProtection="1">
      <protection locked="0"/>
    </xf>
    <xf numFmtId="0" fontId="2" fillId="0" borderId="5" xfId="0" applyFont="1" applyBorder="1" applyAlignment="1" applyProtection="1">
      <alignment horizontal="left"/>
      <protection hidden="1"/>
    </xf>
    <xf numFmtId="0" fontId="6" fillId="0" borderId="0" xfId="0" applyFont="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2" fillId="0" borderId="0" xfId="0" applyFont="1" applyAlignment="1" applyProtection="1">
      <alignment horizontal="left" vertical="center" wrapText="1"/>
      <protection hidden="1"/>
    </xf>
    <xf numFmtId="0" fontId="2" fillId="0" borderId="0" xfId="0" applyFont="1" applyAlignment="1" applyProtection="1">
      <alignment horizontal="left" vertical="center"/>
      <protection hidden="1"/>
    </xf>
    <xf numFmtId="164" fontId="2" fillId="2" borderId="2" xfId="0" applyNumberFormat="1" applyFont="1" applyFill="1" applyBorder="1" applyAlignment="1" applyProtection="1">
      <alignment horizontal="center" vertical="center"/>
      <protection hidden="1"/>
    </xf>
    <xf numFmtId="164" fontId="2" fillId="2" borderId="3" xfId="0" applyNumberFormat="1" applyFont="1" applyFill="1" applyBorder="1" applyAlignment="1" applyProtection="1">
      <alignment horizontal="center" vertical="center"/>
      <protection hidden="1"/>
    </xf>
    <xf numFmtId="164" fontId="2" fillId="2" borderId="4" xfId="0"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2" fillId="2" borderId="4" xfId="0" applyFont="1" applyFill="1" applyBorder="1" applyAlignment="1" applyProtection="1">
      <alignment horizontal="center" vertical="center"/>
      <protection hidden="1"/>
    </xf>
    <xf numFmtId="0" fontId="2" fillId="0" borderId="0" xfId="0" applyFont="1" applyAlignment="1" applyProtection="1">
      <alignment horizontal="left" vertical="top" wrapText="1"/>
      <protection hidden="1"/>
    </xf>
    <xf numFmtId="0" fontId="2" fillId="4" borderId="17" xfId="0" applyFont="1" applyFill="1" applyBorder="1" applyAlignment="1" applyProtection="1">
      <alignment horizontal="left"/>
      <protection locked="0"/>
    </xf>
    <xf numFmtId="0" fontId="2" fillId="4" borderId="18" xfId="0" applyFont="1" applyFill="1" applyBorder="1" applyAlignment="1" applyProtection="1">
      <alignment horizontal="left"/>
      <protection locked="0"/>
    </xf>
    <xf numFmtId="0" fontId="6" fillId="0" borderId="1" xfId="0" applyFont="1" applyBorder="1" applyAlignment="1" applyProtection="1">
      <alignment horizontal="center" wrapText="1"/>
      <protection hidden="1"/>
    </xf>
    <xf numFmtId="0" fontId="6" fillId="0" borderId="1" xfId="0" applyFont="1" applyBorder="1" applyAlignment="1" applyProtection="1">
      <alignment horizontal="center" vertical="center" wrapText="1"/>
      <protection hidden="1"/>
    </xf>
    <xf numFmtId="0" fontId="10" fillId="3" borderId="0" xfId="0" applyFont="1" applyFill="1" applyBorder="1" applyAlignment="1" applyProtection="1">
      <alignment horizontal="center" vertical="center" wrapText="1"/>
      <protection hidden="1"/>
    </xf>
    <xf numFmtId="0" fontId="12" fillId="0" borderId="2"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0" fontId="10" fillId="3" borderId="16" xfId="0" applyFont="1" applyFill="1" applyBorder="1" applyAlignment="1" applyProtection="1">
      <alignment horizontal="center" vertical="center" wrapText="1"/>
      <protection hidden="1"/>
    </xf>
    <xf numFmtId="0" fontId="6" fillId="0" borderId="2"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cellXfs>
  <cellStyles count="1">
    <cellStyle name="Standard" xfId="0" builtinId="0"/>
  </cellStyles>
  <dxfs count="0"/>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860534</xdr:colOff>
      <xdr:row>1</xdr:row>
      <xdr:rowOff>45982</xdr:rowOff>
    </xdr:from>
    <xdr:to>
      <xdr:col>6</xdr:col>
      <xdr:colOff>647372</xdr:colOff>
      <xdr:row>5</xdr:row>
      <xdr:rowOff>72258</xdr:rowOff>
    </xdr:to>
    <xdr:pic>
      <xdr:nvPicPr>
        <xdr:cNvPr id="8" name="Bild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3224" y="210206"/>
          <a:ext cx="1718114" cy="716018"/>
        </a:xfrm>
        <a:prstGeom prst="rect">
          <a:avLst/>
        </a:prstGeom>
        <a:no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tabSelected="1" topLeftCell="A22" zoomScale="160" zoomScaleNormal="160" zoomScaleSheetLayoutView="145" workbookViewId="0">
      <selection activeCell="C28" sqref="C28"/>
    </sheetView>
  </sheetViews>
  <sheetFormatPr baseColWidth="10" defaultColWidth="11.42578125" defaultRowHeight="15" x14ac:dyDescent="0.25"/>
  <cols>
    <col min="1" max="1" width="4" style="6" customWidth="1"/>
    <col min="2" max="2" width="8.85546875" style="6" customWidth="1"/>
    <col min="3" max="3" width="14.140625" style="6" customWidth="1"/>
    <col min="4" max="4" width="13.85546875" style="6" customWidth="1"/>
    <col min="5" max="5" width="14" style="6" customWidth="1"/>
    <col min="6" max="6" width="15" style="6" customWidth="1"/>
    <col min="7" max="7" width="11.7109375" style="6" customWidth="1"/>
    <col min="8" max="8" width="8.7109375" style="6" customWidth="1"/>
    <col min="9" max="10" width="10.5703125" style="6" customWidth="1"/>
    <col min="11" max="11" width="7.7109375" style="6" customWidth="1"/>
    <col min="12" max="16384" width="11.42578125" style="6"/>
  </cols>
  <sheetData>
    <row r="1" spans="1:9" s="4" customFormat="1" ht="12.75" x14ac:dyDescent="0.2">
      <c r="B1" s="61"/>
      <c r="C1" s="61"/>
      <c r="D1" s="61"/>
      <c r="E1" s="61"/>
      <c r="F1" s="61"/>
      <c r="G1" s="61"/>
      <c r="H1" s="61"/>
      <c r="I1" s="61"/>
    </row>
    <row r="2" spans="1:9" s="4" customFormat="1" ht="12.75" x14ac:dyDescent="0.2"/>
    <row r="3" spans="1:9" s="5" customFormat="1" ht="11.25" x14ac:dyDescent="0.2">
      <c r="B3" s="5" t="s">
        <v>0</v>
      </c>
    </row>
    <row r="4" spans="1:9" x14ac:dyDescent="0.25">
      <c r="B4" s="5" t="s">
        <v>45</v>
      </c>
      <c r="C4" s="56"/>
      <c r="D4" s="7"/>
    </row>
    <row r="6" spans="1:9" x14ac:dyDescent="0.25">
      <c r="B6" s="8" t="s">
        <v>1</v>
      </c>
    </row>
    <row r="7" spans="1:9" s="9" customFormat="1" ht="18.75" x14ac:dyDescent="0.3">
      <c r="B7" s="10" t="s">
        <v>2</v>
      </c>
    </row>
    <row r="9" spans="1:9" s="10" customFormat="1" ht="15.75" x14ac:dyDescent="0.25">
      <c r="B9" s="8" t="s">
        <v>3</v>
      </c>
    </row>
    <row r="10" spans="1:9" s="4" customFormat="1" ht="12.75" x14ac:dyDescent="0.2">
      <c r="A10" s="5"/>
      <c r="B10" s="5" t="s">
        <v>4</v>
      </c>
      <c r="C10" s="5"/>
      <c r="D10" s="5"/>
      <c r="E10" s="5"/>
      <c r="F10" s="5"/>
    </row>
    <row r="11" spans="1:9" s="4" customFormat="1" ht="12.75" x14ac:dyDescent="0.2">
      <c r="A11" s="5"/>
      <c r="B11" s="62"/>
      <c r="C11" s="62"/>
      <c r="D11" s="62"/>
      <c r="E11" s="62"/>
      <c r="F11" s="11"/>
      <c r="G11" s="12"/>
      <c r="H11" s="12"/>
    </row>
    <row r="12" spans="1:9" s="4" customFormat="1" ht="12.75" x14ac:dyDescent="0.2">
      <c r="A12" s="5"/>
      <c r="B12" s="5" t="s">
        <v>5</v>
      </c>
      <c r="C12" s="5"/>
      <c r="D12" s="5"/>
      <c r="E12" s="5"/>
      <c r="F12" s="5"/>
    </row>
    <row r="13" spans="1:9" s="4" customFormat="1" ht="12.75" x14ac:dyDescent="0.2">
      <c r="A13" s="5"/>
      <c r="B13" s="62"/>
      <c r="C13" s="62"/>
      <c r="D13" s="11"/>
      <c r="E13" s="11"/>
      <c r="F13" s="11"/>
      <c r="G13" s="12"/>
      <c r="H13" s="12"/>
    </row>
    <row r="14" spans="1:9" s="4" customFormat="1" ht="12.75" x14ac:dyDescent="0.2">
      <c r="A14" s="5"/>
      <c r="B14" s="5" t="s">
        <v>6</v>
      </c>
      <c r="C14" s="5"/>
      <c r="D14" s="5"/>
      <c r="E14" s="5"/>
      <c r="F14" s="5"/>
    </row>
    <row r="15" spans="1:9" s="4" customFormat="1" ht="12.75" x14ac:dyDescent="0.2">
      <c r="A15" s="5"/>
      <c r="B15" s="62"/>
      <c r="C15" s="62"/>
      <c r="D15" s="62"/>
      <c r="E15" s="11"/>
      <c r="F15" s="11"/>
      <c r="G15" s="12"/>
      <c r="H15" s="12"/>
      <c r="I15" s="12"/>
    </row>
    <row r="16" spans="1:9" s="4" customFormat="1" ht="12.75" x14ac:dyDescent="0.2">
      <c r="A16" s="5"/>
      <c r="B16" s="5" t="s">
        <v>7</v>
      </c>
      <c r="C16" s="5"/>
      <c r="D16" s="5"/>
      <c r="E16" s="5"/>
      <c r="F16" s="5" t="s">
        <v>8</v>
      </c>
    </row>
    <row r="17" spans="1:8" s="4" customFormat="1" ht="12.75" x14ac:dyDescent="0.2">
      <c r="A17" s="5"/>
      <c r="B17" s="62"/>
      <c r="C17" s="62"/>
      <c r="D17" s="62"/>
      <c r="E17" s="62"/>
      <c r="F17" s="55"/>
    </row>
    <row r="18" spans="1:8" s="4" customFormat="1" ht="12.75" x14ac:dyDescent="0.2">
      <c r="A18" s="5"/>
      <c r="B18" s="5" t="s">
        <v>9</v>
      </c>
      <c r="C18" s="5" t="s">
        <v>10</v>
      </c>
      <c r="D18" s="5"/>
      <c r="E18" s="5"/>
      <c r="F18" s="5"/>
    </row>
    <row r="19" spans="1:8" s="4" customFormat="1" ht="12.75" x14ac:dyDescent="0.2">
      <c r="A19" s="5"/>
      <c r="B19" s="55"/>
      <c r="C19" s="62"/>
      <c r="D19" s="62"/>
      <c r="E19" s="62"/>
      <c r="F19" s="5"/>
    </row>
    <row r="22" spans="1:8" ht="15.75" x14ac:dyDescent="0.25">
      <c r="B22" s="8" t="s">
        <v>46</v>
      </c>
      <c r="C22" s="10"/>
      <c r="D22" s="10"/>
      <c r="E22" s="10"/>
    </row>
    <row r="23" spans="1:8" ht="14.45" customHeight="1" x14ac:dyDescent="0.25">
      <c r="B23" s="63" t="s">
        <v>47</v>
      </c>
      <c r="C23" s="63"/>
      <c r="D23" s="63"/>
      <c r="E23" s="63"/>
      <c r="F23" s="63"/>
      <c r="G23" s="63"/>
      <c r="H23" s="57"/>
    </row>
    <row r="24" spans="1:8" ht="14.45" customHeight="1" x14ac:dyDescent="0.25">
      <c r="B24" s="60"/>
      <c r="C24" s="60"/>
      <c r="D24" s="60"/>
      <c r="E24" s="60"/>
      <c r="F24" s="60"/>
      <c r="G24" s="60"/>
      <c r="H24" s="57"/>
    </row>
    <row r="25" spans="1:8" ht="102.75" customHeight="1" x14ac:dyDescent="0.25">
      <c r="B25" s="75" t="s">
        <v>64</v>
      </c>
      <c r="C25" s="75"/>
      <c r="D25" s="75"/>
      <c r="E25" s="75"/>
      <c r="F25" s="75"/>
      <c r="G25" s="57"/>
      <c r="H25" s="57"/>
    </row>
    <row r="26" spans="1:8" x14ac:dyDescent="0.25">
      <c r="B26" s="52"/>
      <c r="C26" s="53"/>
      <c r="D26" s="53"/>
      <c r="E26" s="53"/>
      <c r="F26" s="53"/>
      <c r="G26" s="53"/>
      <c r="H26" s="5"/>
    </row>
    <row r="27" spans="1:8" ht="23.25" x14ac:dyDescent="0.25">
      <c r="B27" s="13" t="s">
        <v>11</v>
      </c>
      <c r="C27" s="13" t="s">
        <v>18</v>
      </c>
      <c r="D27" s="13" t="s">
        <v>19</v>
      </c>
      <c r="E27" s="13" t="s">
        <v>52</v>
      </c>
      <c r="F27" s="14" t="s">
        <v>21</v>
      </c>
      <c r="G27" s="15" t="s">
        <v>26</v>
      </c>
      <c r="H27" s="5"/>
    </row>
    <row r="28" spans="1:8" x14ac:dyDescent="0.25">
      <c r="B28" s="16" t="s">
        <v>48</v>
      </c>
      <c r="C28" s="3"/>
      <c r="D28" s="3"/>
      <c r="E28" s="70" t="s">
        <v>22</v>
      </c>
      <c r="F28" s="17">
        <f>SUM(C28-D28)</f>
        <v>0</v>
      </c>
      <c r="G28" s="18" t="str">
        <f t="shared" ref="G28:G37" si="0">IF(C28=0,"0%",F28/C28)</f>
        <v>0%</v>
      </c>
      <c r="H28" s="5"/>
    </row>
    <row r="29" spans="1:8" x14ac:dyDescent="0.25">
      <c r="B29" s="16" t="s">
        <v>49</v>
      </c>
      <c r="C29" s="3"/>
      <c r="D29" s="3"/>
      <c r="E29" s="71"/>
      <c r="F29" s="17">
        <f>SUM(C29-D29)</f>
        <v>0</v>
      </c>
      <c r="G29" s="18" t="str">
        <f t="shared" si="0"/>
        <v>0%</v>
      </c>
      <c r="H29" s="5"/>
    </row>
    <row r="30" spans="1:8" x14ac:dyDescent="0.25">
      <c r="B30" s="16" t="s">
        <v>50</v>
      </c>
      <c r="C30" s="3"/>
      <c r="D30" s="3"/>
      <c r="E30" s="71"/>
      <c r="F30" s="17">
        <f t="shared" ref="F30:F33" si="1">SUM(C30-D30)</f>
        <v>0</v>
      </c>
      <c r="G30" s="18" t="str">
        <f t="shared" si="0"/>
        <v>0%</v>
      </c>
      <c r="H30" s="5"/>
    </row>
    <row r="31" spans="1:8" x14ac:dyDescent="0.25">
      <c r="B31" s="16" t="s">
        <v>51</v>
      </c>
      <c r="C31" s="3"/>
      <c r="D31" s="3"/>
      <c r="E31" s="71"/>
      <c r="F31" s="17">
        <f t="shared" si="1"/>
        <v>0</v>
      </c>
      <c r="G31" s="18" t="str">
        <f t="shared" si="0"/>
        <v>0%</v>
      </c>
      <c r="H31" s="5"/>
    </row>
    <row r="32" spans="1:8" x14ac:dyDescent="0.25">
      <c r="B32" s="16" t="s">
        <v>13</v>
      </c>
      <c r="C32" s="3"/>
      <c r="D32" s="3"/>
      <c r="E32" s="71"/>
      <c r="F32" s="17">
        <f t="shared" si="1"/>
        <v>0</v>
      </c>
      <c r="G32" s="18" t="str">
        <f t="shared" si="0"/>
        <v>0%</v>
      </c>
      <c r="H32" s="5"/>
    </row>
    <row r="33" spans="2:12" x14ac:dyDescent="0.25">
      <c r="B33" s="16" t="s">
        <v>14</v>
      </c>
      <c r="C33" s="3"/>
      <c r="D33" s="3"/>
      <c r="E33" s="72"/>
      <c r="F33" s="17">
        <f t="shared" si="1"/>
        <v>0</v>
      </c>
      <c r="G33" s="18" t="str">
        <f t="shared" si="0"/>
        <v>0%</v>
      </c>
      <c r="H33" s="5"/>
    </row>
    <row r="34" spans="2:12" x14ac:dyDescent="0.25">
      <c r="B34" s="16" t="s">
        <v>15</v>
      </c>
      <c r="C34" s="3"/>
      <c r="D34" s="73" t="s">
        <v>22</v>
      </c>
      <c r="E34" s="3"/>
      <c r="F34" s="17">
        <f>SUM(C34-E34)</f>
        <v>0</v>
      </c>
      <c r="G34" s="18" t="str">
        <f t="shared" si="0"/>
        <v>0%</v>
      </c>
      <c r="H34" s="5"/>
    </row>
    <row r="35" spans="2:12" x14ac:dyDescent="0.25">
      <c r="B35" s="16" t="s">
        <v>16</v>
      </c>
      <c r="C35" s="3"/>
      <c r="D35" s="73"/>
      <c r="E35" s="3"/>
      <c r="F35" s="17">
        <f>SUM(C35-E35)</f>
        <v>0</v>
      </c>
      <c r="G35" s="18" t="str">
        <f t="shared" si="0"/>
        <v>0%</v>
      </c>
      <c r="H35" s="5"/>
    </row>
    <row r="36" spans="2:12" x14ac:dyDescent="0.25">
      <c r="B36" s="16" t="s">
        <v>17</v>
      </c>
      <c r="C36" s="3"/>
      <c r="D36" s="73"/>
      <c r="E36" s="3"/>
      <c r="F36" s="17">
        <f>SUM(C36-E36)</f>
        <v>0</v>
      </c>
      <c r="G36" s="18" t="str">
        <f t="shared" si="0"/>
        <v>0%</v>
      </c>
      <c r="H36" s="5"/>
    </row>
    <row r="37" spans="2:12" x14ac:dyDescent="0.25">
      <c r="B37" s="16" t="s">
        <v>12</v>
      </c>
      <c r="C37" s="3"/>
      <c r="D37" s="74"/>
      <c r="E37" s="3"/>
      <c r="F37" s="17">
        <f>SUM(C37-E37)</f>
        <v>0</v>
      </c>
      <c r="G37" s="18" t="str">
        <f t="shared" si="0"/>
        <v>0%</v>
      </c>
      <c r="H37" s="5"/>
    </row>
    <row r="38" spans="2:12" x14ac:dyDescent="0.25">
      <c r="B38" s="19" t="s">
        <v>20</v>
      </c>
      <c r="C38" s="20">
        <f>SUM(C28:C37)</f>
        <v>0</v>
      </c>
      <c r="D38" s="20">
        <f>SUM(D28+D29+D30+D31+D32+D33)</f>
        <v>0</v>
      </c>
      <c r="E38" s="20">
        <f>SUM(E34+E35+E36+E37)</f>
        <v>0</v>
      </c>
      <c r="F38" s="20">
        <f>SUM(F28:F37)</f>
        <v>0</v>
      </c>
      <c r="G38" s="18" t="str">
        <f>IF(C38=0,"0%",F38/C38)</f>
        <v>0%</v>
      </c>
      <c r="H38" s="5"/>
    </row>
    <row r="40" spans="2:12" ht="15.75" thickBot="1" x14ac:dyDescent="0.3"/>
    <row r="41" spans="2:12" ht="22.5" customHeight="1" thickBot="1" x14ac:dyDescent="0.3">
      <c r="B41" s="66" t="s">
        <v>36</v>
      </c>
      <c r="C41" s="67"/>
      <c r="D41" s="67"/>
      <c r="E41" s="21">
        <f>SUM(Fahrzeug1!K322+Fahrzeug2!K322+Fahrzeug3!K322+Fahrzeug4!K322+Fahrzeug5!K322+Fahrzeug6!K322+Fahrzeug7!K322+Fahrzeug8!K322+Fahrzeug9!K322+Fahrzeug10!K322+Fahrzeug11!K322+Fahrzeug12!K322+Fahrzeug13!K322+Fahrzeug14!K322+Fahrzeug15!K322+Fahrzeug16!K322+Fahrzeug17!K322+Fahrzeug18!K322+Fahrzeug19!K322+Fahrzeug20!K322+Fahrzeug21!K322+Fahrzeug22!K322+Fahrzeug23!K322+Fahrzeug24!K322+Fahrzeug25!K322+Fahrzeug26!K322+Fahrzeug27!K322+Fahrzeug28!K322+Fahrzeug29!K322+Fahrzeug30!K322+Fahrzeug31!K322+Fahrzeug32!K322+Fahrzeug33!K322+Fahrzeug34!K322+Fahrzeug35!K322+Fahrzeug36!K322+Fahrzeug37!K322+Fahrzeug38!K322+Fahrzeug39!K322+Fahrzeug40!K322)</f>
        <v>0</v>
      </c>
    </row>
    <row r="42" spans="2:12" x14ac:dyDescent="0.25">
      <c r="B42" s="22"/>
      <c r="C42" s="22"/>
      <c r="D42" s="22"/>
      <c r="E42" s="23"/>
    </row>
    <row r="43" spans="2:12" ht="61.5" customHeight="1" x14ac:dyDescent="0.25">
      <c r="B43" s="68" t="s">
        <v>37</v>
      </c>
      <c r="C43" s="69"/>
      <c r="D43" s="69"/>
      <c r="E43" s="69"/>
      <c r="F43" s="69"/>
      <c r="G43" s="69"/>
    </row>
    <row r="44" spans="2:12" ht="58.5" customHeight="1" x14ac:dyDescent="0.25">
      <c r="B44" s="69"/>
      <c r="C44" s="69"/>
      <c r="D44" s="69"/>
      <c r="E44" s="69"/>
      <c r="F44" s="69"/>
      <c r="G44" s="69"/>
      <c r="H44" s="5"/>
      <c r="I44" s="5"/>
      <c r="J44" s="5"/>
      <c r="K44" s="5"/>
      <c r="L44" s="5"/>
    </row>
    <row r="46" spans="2:12" x14ac:dyDescent="0.25">
      <c r="B46" s="5" t="s">
        <v>23</v>
      </c>
      <c r="C46" s="5" t="s">
        <v>10</v>
      </c>
      <c r="D46" s="65" t="s">
        <v>24</v>
      </c>
      <c r="E46" s="65"/>
      <c r="F46" s="65"/>
      <c r="G46" s="65"/>
    </row>
    <row r="47" spans="2:12" x14ac:dyDescent="0.25">
      <c r="B47" s="59"/>
      <c r="C47" s="59"/>
      <c r="D47" s="64"/>
      <c r="E47" s="64"/>
      <c r="F47" s="64"/>
      <c r="G47" s="64"/>
    </row>
  </sheetData>
  <sheetProtection algorithmName="SHA-512" hashValue="ZXsKqYK8YD3WiPY7Tp6FCvn39CFibKJGqi6OooLzF/WFxpv94+6eLYNxEUo3GK06aS+22q0Z1ImM3Jj/y9TziQ==" saltValue="+9sUofPdmAhE0wyKpBAPJA==" spinCount="100000" sheet="1" selectLockedCells="1"/>
  <mergeCells count="14">
    <mergeCell ref="B23:G23"/>
    <mergeCell ref="D47:G47"/>
    <mergeCell ref="D46:G46"/>
    <mergeCell ref="B41:D41"/>
    <mergeCell ref="B43:G44"/>
    <mergeCell ref="E28:E33"/>
    <mergeCell ref="D34:D37"/>
    <mergeCell ref="B25:F25"/>
    <mergeCell ref="B1:I1"/>
    <mergeCell ref="B17:E17"/>
    <mergeCell ref="C19:E19"/>
    <mergeCell ref="B11:E11"/>
    <mergeCell ref="B13:C13"/>
    <mergeCell ref="B15:D15"/>
  </mergeCells>
  <pageMargins left="0.7" right="0.7" top="0.78740157499999996" bottom="0.78740157499999996" header="0.3" footer="0.3"/>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7"/>
  <sheetViews>
    <sheetView showGridLines="0" zoomScaleNormal="10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t="s">
        <v>31</v>
      </c>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u3hDCwiGBXL9WotObGfCR1kzXXZfK9z92B7+Zujfv/kojlDx8cij4G/hcM45NNJES1HkiI1yq0uIBCTqJ/uYAQ==" saltValue="FnqBju1kFCgBWhDcjtNpvQ==" spinCount="100000" sheet="1" selectLockedCells="1"/>
  <mergeCells count="13">
    <mergeCell ref="C2:D2"/>
    <mergeCell ref="I323:K324"/>
    <mergeCell ref="G5:H5"/>
    <mergeCell ref="I5:I6"/>
    <mergeCell ref="J5:J6"/>
    <mergeCell ref="K5:K6"/>
    <mergeCell ref="G317:G319"/>
    <mergeCell ref="D5:D6"/>
    <mergeCell ref="G255:G256"/>
    <mergeCell ref="G285:G288"/>
    <mergeCell ref="C5:C6"/>
    <mergeCell ref="E5:E6"/>
    <mergeCell ref="F5:F6"/>
  </mergeCells>
  <pageMargins left="0.70866141732283472" right="0.51181102362204722" top="0.78740157480314965" bottom="0.78740157480314965"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Tabelle1!$A$4:$A$5</xm:f>
          </x14:formula1>
          <xm:sqref>G38 G70 G101 G133 G164 G196 G257 G289 G320 G228</xm:sqref>
        </x14:dataValidation>
        <x14:dataValidation type="list" allowBlank="1" showInputMessage="1" showErrorMessage="1">
          <x14:formula1>
            <xm:f>Tabelle1!$C$4:$C$5</xm:f>
          </x14:formula1>
          <xm:sqref>F3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5"/>
  <sheetViews>
    <sheetView workbookViewId="0">
      <selection activeCell="C4" sqref="C4"/>
    </sheetView>
  </sheetViews>
  <sheetFormatPr baseColWidth="10" defaultRowHeight="15" x14ac:dyDescent="0.25"/>
  <cols>
    <col min="1" max="1" width="15.7109375" customWidth="1"/>
  </cols>
  <sheetData>
    <row r="3" spans="1:3" x14ac:dyDescent="0.25">
      <c r="A3" s="1" t="s">
        <v>29</v>
      </c>
    </row>
    <row r="4" spans="1:3" ht="30" x14ac:dyDescent="0.25">
      <c r="A4" s="2" t="s">
        <v>30</v>
      </c>
      <c r="C4" t="s">
        <v>33</v>
      </c>
    </row>
    <row r="5" spans="1:3" ht="30" x14ac:dyDescent="0.25">
      <c r="A5" s="2" t="s">
        <v>31</v>
      </c>
      <c r="C5" t="s">
        <v>34</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zoomScaleNormal="10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i2RDErgIEGW3iGKU98BgqCZOxgbKfT9UlPGAI63RGUcHKKIPe1s9v4b4fHRYkgeTteTozGM8MD6HXu01b6sV5A==" saltValue="VnhAr369vCWFWZ7KoUa+yg==" spinCount="100000" sheet="1" selectLockedCells="1"/>
  <mergeCells count="13">
    <mergeCell ref="K5:K6"/>
    <mergeCell ref="G255:G256"/>
    <mergeCell ref="G285:G288"/>
    <mergeCell ref="G317:G319"/>
    <mergeCell ref="I323:K324"/>
    <mergeCell ref="G5:H5"/>
    <mergeCell ref="I5:I6"/>
    <mergeCell ref="J5:J6"/>
    <mergeCell ref="E5:E6"/>
    <mergeCell ref="F5:F6"/>
    <mergeCell ref="C2:D2"/>
    <mergeCell ref="C5:C6"/>
    <mergeCell ref="D5:D6"/>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Tabelle1!$C$4:$C$5</xm:f>
          </x14:formula1>
          <xm:sqref>F3</xm:sqref>
        </x14:dataValidation>
        <x14:dataValidation type="list" allowBlank="1" showInputMessage="1" showErrorMessage="1">
          <x14:formula1>
            <xm:f>Tabelle1!$A$4:$A$5</xm:f>
          </x14:formula1>
          <xm:sqref>G38 G70 G101 G133 G164 G196 G257 G289 G320 G228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zoomScaleNormal="10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9TxQuspWcJG2OvAzbyw7HTtq/EgJPOVYQBY+qKDsYtdTVfAJnwfIPV6OiNKldXQBhcz62vC/1PcRPhEUwfxtmQ==" saltValue="qkM/NNWw9SsxtWKMpilqow==" spinCount="100000" sheet="1" selectLockedCells="1"/>
  <mergeCells count="13">
    <mergeCell ref="K5:K6"/>
    <mergeCell ref="G255:G256"/>
    <mergeCell ref="G285:G288"/>
    <mergeCell ref="G317:G319"/>
    <mergeCell ref="I323:K324"/>
    <mergeCell ref="G5:H5"/>
    <mergeCell ref="I5:I6"/>
    <mergeCell ref="J5:J6"/>
    <mergeCell ref="E5:E6"/>
    <mergeCell ref="F5:F6"/>
    <mergeCell ref="C2:D2"/>
    <mergeCell ref="C5:C6"/>
    <mergeCell ref="D5:D6"/>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Tabelle1!$A$4:$A$5</xm:f>
          </x14:formula1>
          <xm:sqref>G38 G70 G101 G133 G164 G196 G257 G289 G320 G228</xm:sqref>
        </x14:dataValidation>
        <x14:dataValidation type="list" allowBlank="1" showInputMessage="1" showErrorMessage="1">
          <x14:formula1>
            <xm:f>Tabelle1!$C$4:$C$5</xm:f>
          </x14:formula1>
          <xm:sqref>F3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zoomScaleNormal="10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UkdAw+3usri6WAjsl/fqreoofiR1gJkgh4XDMyr8tMFlX1I504K1w848SvvTnQzyl34j7+QRmsi37ypVyruVdw==" saltValue="IG7rwARDNE1eNHmkiZR0dA==" spinCount="100000" sheet="1" selectLockedCells="1"/>
  <mergeCells count="13">
    <mergeCell ref="K5:K6"/>
    <mergeCell ref="G255:G256"/>
    <mergeCell ref="G285:G288"/>
    <mergeCell ref="G317:G319"/>
    <mergeCell ref="I323:K324"/>
    <mergeCell ref="G5:H5"/>
    <mergeCell ref="I5:I6"/>
    <mergeCell ref="J5:J6"/>
    <mergeCell ref="E5:E6"/>
    <mergeCell ref="F5:F6"/>
    <mergeCell ref="C2:D2"/>
    <mergeCell ref="C5:C6"/>
    <mergeCell ref="D5:D6"/>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Tabelle1!$C$4:$C$5</xm:f>
          </x14:formula1>
          <xm:sqref>F3</xm:sqref>
        </x14:dataValidation>
        <x14:dataValidation type="list" allowBlank="1" showInputMessage="1" showErrorMessage="1">
          <x14:formula1>
            <xm:f>Tabelle1!$A$4:$A$5</xm:f>
          </x14:formula1>
          <xm:sqref>G38 G70 G101 G133 G164 G196 G257 G289 G320 G228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zoomScaleNormal="10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1aT0tFgrBtV+iQvRa6QUL+ZvfkPX/NR+3sintxnzMtNTFBSwT4+pcukMszC+/gjBDId7S+cc5OHNQ4Q4nFSfbg==" saltValue="tepadsK3BQRLxWgv4xBeKg==" spinCount="100000" sheet="1" selectLockedCells="1"/>
  <mergeCells count="13">
    <mergeCell ref="K5:K6"/>
    <mergeCell ref="G255:G256"/>
    <mergeCell ref="G285:G288"/>
    <mergeCell ref="G317:G319"/>
    <mergeCell ref="I323:K324"/>
    <mergeCell ref="G5:H5"/>
    <mergeCell ref="I5:I6"/>
    <mergeCell ref="J5:J6"/>
    <mergeCell ref="E5:E6"/>
    <mergeCell ref="F5:F6"/>
    <mergeCell ref="C2:D2"/>
    <mergeCell ref="C5:C6"/>
    <mergeCell ref="D5:D6"/>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Tabelle1!$A$4:$A$5</xm:f>
          </x14:formula1>
          <xm:sqref>G38 G70 G101 G133 G164 G196 G257 G289 G320 G228</xm:sqref>
        </x14:dataValidation>
        <x14:dataValidation type="list" allowBlank="1" showInputMessage="1" showErrorMessage="1">
          <x14:formula1>
            <xm:f>Tabelle1!$C$4:$C$5</xm:f>
          </x14:formula1>
          <xm:sqref>F3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zoomScaleNormal="10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VanJwgDpg1W6cKhleGCVTekCb5QvVJLvQp28/iS+Je9bL9JyPDmSCXWgaMx8cFZRiq6s90TcX6Urbe0X/XWixg==" saltValue="YwWKLlSw9DQofXekhL7DHw==" spinCount="100000" sheet="1" selectLockedCells="1"/>
  <mergeCells count="13">
    <mergeCell ref="K5:K6"/>
    <mergeCell ref="G255:G256"/>
    <mergeCell ref="G285:G288"/>
    <mergeCell ref="G317:G319"/>
    <mergeCell ref="I323:K324"/>
    <mergeCell ref="G5:H5"/>
    <mergeCell ref="I5:I6"/>
    <mergeCell ref="J5:J6"/>
    <mergeCell ref="E5:E6"/>
    <mergeCell ref="F5:F6"/>
    <mergeCell ref="C2:D2"/>
    <mergeCell ref="C5:C6"/>
    <mergeCell ref="D5:D6"/>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Tabelle1!$C$4:$C$5</xm:f>
          </x14:formula1>
          <xm:sqref>F3</xm:sqref>
        </x14:dataValidation>
        <x14:dataValidation type="list" allowBlank="1" showInputMessage="1" showErrorMessage="1">
          <x14:formula1>
            <xm:f>Tabelle1!$A$4:$A$5</xm:f>
          </x14:formula1>
          <xm:sqref>G38 G70 G101 G133 G164 G196 G257 G289 G320 G228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v3WXAZKHqNUxl0byp4Zy7GBjKXoK1BL4vwFkQY+8CIugI0tkowE7yrzFfFukde9nl0XcotHO6Dv50/J/or95GQ==" saltValue="ClgDLinTfx6YsiJfCXCJzQ==" spinCount="100000" sheet="1" selectLockedCells="1"/>
  <mergeCells count="13">
    <mergeCell ref="K5:K6"/>
    <mergeCell ref="G255:G256"/>
    <mergeCell ref="G285:G288"/>
    <mergeCell ref="G317:G319"/>
    <mergeCell ref="I323:K324"/>
    <mergeCell ref="G5:H5"/>
    <mergeCell ref="I5:I6"/>
    <mergeCell ref="J5:J6"/>
    <mergeCell ref="E5:E6"/>
    <mergeCell ref="F5:F6"/>
    <mergeCell ref="C2:D2"/>
    <mergeCell ref="C5:C6"/>
    <mergeCell ref="D5:D6"/>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Tabelle1!$A$4:$A$5</xm:f>
          </x14:formula1>
          <xm:sqref>G38 G70 G101 G133 G164 G196 G257 G289 G320 G228</xm:sqref>
        </x14:dataValidation>
        <x14:dataValidation type="list" allowBlank="1" showInputMessage="1" showErrorMessage="1">
          <x14:formula1>
            <xm:f>Tabelle1!$C$4:$C$5</xm:f>
          </x14:formula1>
          <xm:sqref>F3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Pn+BfAWSrKJfhnvl2GsDuHH/GlpLxrIzCScE3vcF8Q2iGe3qPVgYvQe4up5f7W/BTZW2kAlcV4wuareESPBrbw==" saltValue="pLjDk0l9gHgQSGwJQInoyQ==" spinCount="100000" sheet="1" selectLockedCells="1"/>
  <mergeCells count="13">
    <mergeCell ref="K5:K6"/>
    <mergeCell ref="G255:G256"/>
    <mergeCell ref="G285:G288"/>
    <mergeCell ref="G317:G319"/>
    <mergeCell ref="I323:K324"/>
    <mergeCell ref="G5:H5"/>
    <mergeCell ref="I5:I6"/>
    <mergeCell ref="J5:J6"/>
    <mergeCell ref="E5:E6"/>
    <mergeCell ref="F5:F6"/>
    <mergeCell ref="C2:D2"/>
    <mergeCell ref="C5:C6"/>
    <mergeCell ref="D5:D6"/>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Tabelle1!$C$4:$C$5</xm:f>
          </x14:formula1>
          <xm:sqref>F3</xm:sqref>
        </x14:dataValidation>
        <x14:dataValidation type="list" allowBlank="1" showInputMessage="1" showErrorMessage="1">
          <x14:formula1>
            <xm:f>Tabelle1!$A$4:$A$5</xm:f>
          </x14:formula1>
          <xm:sqref>G38 G70 G101 G133 G164 G196 G257 G289 G320 G228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zoomScaleNormal="10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C3A3g9wlbbEDLU6yMO4g3o8iyonHVFj/ZxOyPQdNme4uNbZxR+7xy5ymFMgEaBznCLhMsVH645SitWvrnu67Og==" saltValue="IxdsDUogzsZLokv74Skg9A==" spinCount="100000" sheet="1" selectLockedCells="1"/>
  <mergeCells count="13">
    <mergeCell ref="K5:K6"/>
    <mergeCell ref="G255:G256"/>
    <mergeCell ref="G285:G288"/>
    <mergeCell ref="G317:G319"/>
    <mergeCell ref="I323:K324"/>
    <mergeCell ref="G5:H5"/>
    <mergeCell ref="I5:I6"/>
    <mergeCell ref="J5:J6"/>
    <mergeCell ref="E5:E6"/>
    <mergeCell ref="F5:F6"/>
    <mergeCell ref="C2:D2"/>
    <mergeCell ref="C5:C6"/>
    <mergeCell ref="D5:D6"/>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Tabelle1!$A$4:$A$5</xm:f>
          </x14:formula1>
          <xm:sqref>G38 G70 G101 G133 G164 G196 G257 G289 G320 G228</xm:sqref>
        </x14:dataValidation>
        <x14:dataValidation type="list" allowBlank="1" showInputMessage="1" showErrorMessage="1">
          <x14:formula1>
            <xm:f>Tabelle1!$C$4:$C$5</xm:f>
          </x14:formula1>
          <xm:sqref>F3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PoxVRB6eATlALWYgE8+5PUuktuZISFrORF41CNNHBqXvSMPJ/JgV4+N/QQpj9X242VCbri3Pw0/MKWIc6tP48w==" saltValue="bi5RYa5Cip7o0CVhRpf7ww==" spinCount="100000" sheet="1" selectLockedCells="1"/>
  <mergeCells count="13">
    <mergeCell ref="K5:K6"/>
    <mergeCell ref="G255:G256"/>
    <mergeCell ref="G285:G288"/>
    <mergeCell ref="G317:G319"/>
    <mergeCell ref="I323:K324"/>
    <mergeCell ref="G5:H5"/>
    <mergeCell ref="I5:I6"/>
    <mergeCell ref="J5:J6"/>
    <mergeCell ref="E5:E6"/>
    <mergeCell ref="F5:F6"/>
    <mergeCell ref="C2:D2"/>
    <mergeCell ref="C5:C6"/>
    <mergeCell ref="D5:D6"/>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Tabelle1!$C$4:$C$5</xm:f>
          </x14:formula1>
          <xm:sqref>F3</xm:sqref>
        </x14:dataValidation>
        <x14:dataValidation type="list" allowBlank="1" showInputMessage="1" showErrorMessage="1">
          <x14:formula1>
            <xm:f>Tabelle1!$A$4:$A$5</xm:f>
          </x14:formula1>
          <xm:sqref>G38 G70 G101 G133 G164 G196 G257 G289 G320 G228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zoomScaleNormal="10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iFnw9LXmGAD6eYzTrefT/Tt6P2vSHGmQW8td/gt3t+KxW2mHXbP4IOEU02sdKkHHBP0yAT4e6b+yQN3RKalPEw==" saltValue="wiG19Zextvc7DRffNKnAaw==" spinCount="100000" sheet="1" selectLockedCells="1"/>
  <mergeCells count="13">
    <mergeCell ref="G317:G319"/>
    <mergeCell ref="I323:K324"/>
    <mergeCell ref="C5:C6"/>
    <mergeCell ref="D5:D6"/>
    <mergeCell ref="G5:H5"/>
    <mergeCell ref="I5:I6"/>
    <mergeCell ref="J5:J6"/>
    <mergeCell ref="K5:K6"/>
    <mergeCell ref="C2:D2"/>
    <mergeCell ref="E5:E6"/>
    <mergeCell ref="F5:F6"/>
    <mergeCell ref="G255:G256"/>
    <mergeCell ref="G285:G288"/>
  </mergeCells>
  <pageMargins left="0.70866141732283472" right="0.51181102362204722" top="0.78740157480314965" bottom="0.78740157480314965"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Tabelle1!$C$4:$C$5</xm:f>
          </x14:formula1>
          <xm:sqref>F3</xm:sqref>
        </x14:dataValidation>
        <x14:dataValidation type="list" allowBlank="1" showInputMessage="1" showErrorMessage="1">
          <x14:formula1>
            <xm:f>Tabelle1!$A$4:$A$5</xm:f>
          </x14:formula1>
          <xm:sqref>G38 G70 G101 G133 G164 G196 G257 G289 G320 G228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zoomScaleNormal="10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SjqJSMA7XZ0u/0IHLLIVMTXtGCPlofiKx3TZOFQpkeQdk6onfrwnTP/FZPxbh84baTUOTLgCR8HJhLF0ztQYeg==" saltValue="8xzsfZlhWPZImIwUBDOqNw==" spinCount="100000" sheet="1" selectLockedCells="1"/>
  <mergeCells count="13">
    <mergeCell ref="G317:G319"/>
    <mergeCell ref="I323:K324"/>
    <mergeCell ref="C5:C6"/>
    <mergeCell ref="D5:D6"/>
    <mergeCell ref="G5:H5"/>
    <mergeCell ref="I5:I6"/>
    <mergeCell ref="J5:J6"/>
    <mergeCell ref="K5:K6"/>
    <mergeCell ref="C2:D2"/>
    <mergeCell ref="E5:E6"/>
    <mergeCell ref="F5:F6"/>
    <mergeCell ref="G255:G256"/>
    <mergeCell ref="G285:G288"/>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Tabelle1!$A$4:$A$5</xm:f>
          </x14:formula1>
          <xm:sqref>G38 G70 G101 G133 G164 G196 G257 G289 G320 G228</xm:sqref>
        </x14:dataValidation>
        <x14:dataValidation type="list" allowBlank="1" showInputMessage="1" showErrorMessage="1">
          <x14:formula1>
            <xm:f>Tabelle1!$C$4:$C$5</xm:f>
          </x14:formula1>
          <xm:sqref>F3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zoomScaleNormal="10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Nq8Y07juq3AOfVAD1RoPsFXb2pGWUJ63RM3R2Y7vbNsH1CgPVFNOoQVsF9axfqLFpTdD5AaezwWklnxVjLQ6Sg==" saltValue="wM0JQ4EcX0XQ881mnUQXdA==" spinCount="100000" sheet="1" selectLockedCells="1"/>
  <mergeCells count="13">
    <mergeCell ref="G317:G319"/>
    <mergeCell ref="I323:K324"/>
    <mergeCell ref="C5:C6"/>
    <mergeCell ref="D5:D6"/>
    <mergeCell ref="G5:H5"/>
    <mergeCell ref="I5:I6"/>
    <mergeCell ref="J5:J6"/>
    <mergeCell ref="K5:K6"/>
    <mergeCell ref="C2:D2"/>
    <mergeCell ref="E5:E6"/>
    <mergeCell ref="F5:F6"/>
    <mergeCell ref="G255:G256"/>
    <mergeCell ref="G285:G288"/>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Tabelle1!$C$4:$C$5</xm:f>
          </x14:formula1>
          <xm:sqref>F3</xm:sqref>
        </x14:dataValidation>
        <x14:dataValidation type="list" allowBlank="1" showInputMessage="1" showErrorMessage="1">
          <x14:formula1>
            <xm:f>Tabelle1!$A$4:$A$5</xm:f>
          </x14:formula1>
          <xm:sqref>G38 G70 G101 G133 G164 G196 G257 G289 G320 G228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zoomScaleNormal="10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T1buGw98IGGT1LNkW65rELV1OKZLhtPwnRstMos4gB0h5+QMhr43kG2XQs+yVWdkdJ7LzfTleDnHn8hxbihJFA==" saltValue="SesnIJiPpD/GFicmxpn3iQ==" spinCount="100000" sheet="1" selectLockedCells="1"/>
  <mergeCells count="13">
    <mergeCell ref="G317:G319"/>
    <mergeCell ref="I323:K324"/>
    <mergeCell ref="C5:C6"/>
    <mergeCell ref="D5:D6"/>
    <mergeCell ref="G5:H5"/>
    <mergeCell ref="I5:I6"/>
    <mergeCell ref="J5:J6"/>
    <mergeCell ref="K5:K6"/>
    <mergeCell ref="C2:D2"/>
    <mergeCell ref="E5:E6"/>
    <mergeCell ref="F5:F6"/>
    <mergeCell ref="G255:G256"/>
    <mergeCell ref="G285:G288"/>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Tabelle1!$A$4:$A$5</xm:f>
          </x14:formula1>
          <xm:sqref>G38 G70 G101 G133 G164 G196 G257 G289 G320 G228</xm:sqref>
        </x14:dataValidation>
        <x14:dataValidation type="list" allowBlank="1" showInputMessage="1" showErrorMessage="1">
          <x14:formula1>
            <xm:f>Tabelle1!$C$4:$C$5</xm:f>
          </x14:formula1>
          <xm:sqref>F3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zoomScaleNormal="10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moD+rB0A+t05l3Og6CVZvHHCjoQCCrzEWkPfhbrEK3ln7gZ0Vzd+f0/Swwapmu/TnzojPqOB9a20ZPQERY6vzQ==" saltValue="o1TSzVHZzac29bDsXKTvsw==" spinCount="100000" sheet="1" selectLockedCells="1"/>
  <mergeCells count="13">
    <mergeCell ref="G317:G319"/>
    <mergeCell ref="I323:K324"/>
    <mergeCell ref="C5:C6"/>
    <mergeCell ref="D5:D6"/>
    <mergeCell ref="G5:H5"/>
    <mergeCell ref="I5:I6"/>
    <mergeCell ref="J5:J6"/>
    <mergeCell ref="K5:K6"/>
    <mergeCell ref="C2:D2"/>
    <mergeCell ref="E5:E6"/>
    <mergeCell ref="F5:F6"/>
    <mergeCell ref="G255:G256"/>
    <mergeCell ref="G285:G288"/>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Tabelle1!$C$4:$C$5</xm:f>
          </x14:formula1>
          <xm:sqref>F3</xm:sqref>
        </x14:dataValidation>
        <x14:dataValidation type="list" allowBlank="1" showInputMessage="1" showErrorMessage="1">
          <x14:formula1>
            <xm:f>Tabelle1!$A$4:$A$5</xm:f>
          </x14:formula1>
          <xm:sqref>G38 G70 G101 G133 G164 G196 G257 G289 G320 G228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zoomScaleNormal="10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kVml0DV+5KE3c7KB24iZqO3JBtSCtpgvpxmvnxL1d6mlsUu8cJz4rfOJIQUGEZE8ehc+etPMc+lXcs6Bh5MASg==" saltValue="2BwS/PkfsTdSzcX6bDl/UQ==" spinCount="100000" sheet="1" selectLockedCells="1"/>
  <mergeCells count="13">
    <mergeCell ref="G317:G319"/>
    <mergeCell ref="I323:K324"/>
    <mergeCell ref="C5:C6"/>
    <mergeCell ref="D5:D6"/>
    <mergeCell ref="G5:H5"/>
    <mergeCell ref="I5:I6"/>
    <mergeCell ref="J5:J6"/>
    <mergeCell ref="K5:K6"/>
    <mergeCell ref="C2:D2"/>
    <mergeCell ref="E5:E6"/>
    <mergeCell ref="F5:F6"/>
    <mergeCell ref="G255:G256"/>
    <mergeCell ref="G285:G288"/>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Tabelle1!$A$4:$A$5</xm:f>
          </x14:formula1>
          <xm:sqref>G38 G70 G101 G133 G164 G196 G257 G289 G320 G228</xm:sqref>
        </x14:dataValidation>
        <x14:dataValidation type="list" allowBlank="1" showInputMessage="1" showErrorMessage="1">
          <x14:formula1>
            <xm:f>Tabelle1!$C$4:$C$5</xm:f>
          </x14:formula1>
          <xm:sqref>F3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DjIENac5adXTrwjg2L+NHhwIJQfIVqLSjr8PZkFtOBcxqYKh1fpbEOVkus1f1CexiIyy6BTRtPc3doFms+u5SA==" saltValue="Eiv8tBF01bZ4hZQHNteq3g==" spinCount="100000" sheet="1" selectLockedCells="1"/>
  <mergeCells count="13">
    <mergeCell ref="G317:G319"/>
    <mergeCell ref="I323:K324"/>
    <mergeCell ref="C5:C6"/>
    <mergeCell ref="D5:D6"/>
    <mergeCell ref="G5:H5"/>
    <mergeCell ref="I5:I6"/>
    <mergeCell ref="J5:J6"/>
    <mergeCell ref="K5:K6"/>
    <mergeCell ref="C2:D2"/>
    <mergeCell ref="E5:E6"/>
    <mergeCell ref="F5:F6"/>
    <mergeCell ref="G255:G256"/>
    <mergeCell ref="G285:G288"/>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Tabelle1!$C$4:$C$5</xm:f>
          </x14:formula1>
          <xm:sqref>F3</xm:sqref>
        </x14:dataValidation>
        <x14:dataValidation type="list" allowBlank="1" showInputMessage="1" showErrorMessage="1">
          <x14:formula1>
            <xm:f>Tabelle1!$A$4:$A$5</xm:f>
          </x14:formula1>
          <xm:sqref>G38 G70 G101 G133 G164 G196 G257 G289 G320 G228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MKTBxrKFBwQvXXcai3NZfB47ocQwa4omlqPXs4G/vu7nL68PuxHBhaUyqEpeAzGYsaQt7iXh+J6q1vn4S2q3hA==" saltValue="cvcdFoJAXMsE/HWRrLtIhw==" spinCount="100000" sheet="1" selectLockedCells="1"/>
  <mergeCells count="13">
    <mergeCell ref="G317:G319"/>
    <mergeCell ref="I323:K324"/>
    <mergeCell ref="C5:C6"/>
    <mergeCell ref="D5:D6"/>
    <mergeCell ref="G5:H5"/>
    <mergeCell ref="I5:I6"/>
    <mergeCell ref="J5:J6"/>
    <mergeCell ref="K5:K6"/>
    <mergeCell ref="C2:D2"/>
    <mergeCell ref="E5:E6"/>
    <mergeCell ref="F5:F6"/>
    <mergeCell ref="G255:G256"/>
    <mergeCell ref="G285:G288"/>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Tabelle1!$A$4:$A$5</xm:f>
          </x14:formula1>
          <xm:sqref>G38 G70 G101 G133 G164 G196 G257 G289 G320 G228</xm:sqref>
        </x14:dataValidation>
        <x14:dataValidation type="list" allowBlank="1" showInputMessage="1" showErrorMessage="1">
          <x14:formula1>
            <xm:f>Tabelle1!$C$4:$C$5</xm:f>
          </x14:formula1>
          <xm:sqref>F3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zoomScaleNormal="10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SpszmUE6tuJirLsEMxkWHCi+seB/gCSOeCBvrT+L3e+W7V3ClhEJIcUvs+R/scZylVfit05Y3wvcG3tPnQ/M8A==" saltValue="0hR4XsTkDuLRRqPzblOq0w==" spinCount="100000" sheet="1" selectLockedCells="1"/>
  <mergeCells count="13">
    <mergeCell ref="G317:G319"/>
    <mergeCell ref="I323:K324"/>
    <mergeCell ref="C5:C6"/>
    <mergeCell ref="D5:D6"/>
    <mergeCell ref="G5:H5"/>
    <mergeCell ref="I5:I6"/>
    <mergeCell ref="J5:J6"/>
    <mergeCell ref="K5:K6"/>
    <mergeCell ref="C2:D2"/>
    <mergeCell ref="E5:E6"/>
    <mergeCell ref="F5:F6"/>
    <mergeCell ref="G255:G256"/>
    <mergeCell ref="G285:G288"/>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Tabelle1!$C$4:$C$5</xm:f>
          </x14:formula1>
          <xm:sqref>F3</xm:sqref>
        </x14:dataValidation>
        <x14:dataValidation type="list" allowBlank="1" showInputMessage="1" showErrorMessage="1">
          <x14:formula1>
            <xm:f>Tabelle1!$A$4:$A$5</xm:f>
          </x14:formula1>
          <xm:sqref>G38 G70 G101 G133 G164 G196 G257 G289 G320 G228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o9zDoqu3Hq+Sfo3iV/4noKVURSllRQSgqB4okEqRAj3KcIv7ld8JYPuU9VFr49A0WJ1v+GD8Bk2Eu758Awmfg==" saltValue="X50yCf40BOwBWNFrd7xGSg==" spinCount="100000" sheet="1" selectLockedCells="1"/>
  <mergeCells count="13">
    <mergeCell ref="G317:G319"/>
    <mergeCell ref="I323:K324"/>
    <mergeCell ref="C5:C6"/>
    <mergeCell ref="D5:D6"/>
    <mergeCell ref="G5:H5"/>
    <mergeCell ref="I5:I6"/>
    <mergeCell ref="J5:J6"/>
    <mergeCell ref="K5:K6"/>
    <mergeCell ref="C2:D2"/>
    <mergeCell ref="E5:E6"/>
    <mergeCell ref="F5:F6"/>
    <mergeCell ref="G255:G256"/>
    <mergeCell ref="G285:G288"/>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Tabelle1!$A$4:$A$5</xm:f>
          </x14:formula1>
          <xm:sqref>G38 G70 G101 G133 G164 G196 G257 G289 G320 G228</xm:sqref>
        </x14:dataValidation>
        <x14:dataValidation type="list" allowBlank="1" showInputMessage="1" showErrorMessage="1">
          <x14:formula1>
            <xm:f>Tabelle1!$C$4:$C$5</xm:f>
          </x14:formula1>
          <xm:sqref>F3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zoomScaleNormal="10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cInyRpb6fPaZCcoAYhZ6tWvoU5mxzSCTETECuAZTzOskWa8vgmpkEoQFxs5z5U4N/FlbBGK/a0fJkf1c7ogVxA==" saltValue="+GK2c+ywsl7hfUczY5qWBw==" spinCount="100000" sheet="1" selectLockedCells="1"/>
  <mergeCells count="13">
    <mergeCell ref="G317:G319"/>
    <mergeCell ref="I323:K324"/>
    <mergeCell ref="C5:C6"/>
    <mergeCell ref="D5:D6"/>
    <mergeCell ref="G5:H5"/>
    <mergeCell ref="I5:I6"/>
    <mergeCell ref="J5:J6"/>
    <mergeCell ref="K5:K6"/>
    <mergeCell ref="C2:D2"/>
    <mergeCell ref="E5:E6"/>
    <mergeCell ref="F5:F6"/>
    <mergeCell ref="G255:G256"/>
    <mergeCell ref="G285:G288"/>
  </mergeCells>
  <pageMargins left="0.70866141732283472" right="0.51181102362204722" top="0.78740157480314965" bottom="0.78740157480314965"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Tabelle1!$C$4:$C$5</xm:f>
          </x14:formula1>
          <xm:sqref>F3</xm:sqref>
        </x14:dataValidation>
        <x14:dataValidation type="list" allowBlank="1" showInputMessage="1" showErrorMessage="1">
          <x14:formula1>
            <xm:f>Tabelle1!$A$4:$A$5</xm:f>
          </x14:formula1>
          <xm:sqref>G38 G70 G101 G133 G164 G196 G257 G289 G320 G228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zoomScaleNormal="10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xT+R3IPc9tTfvOdXNZIj5u9CnLkDxe26r/0YH+NaEjtduekjSU3zyjQhEzvuJM8YF/gZ+phvqMJzIxr1jdASDw==" saltValue="/07AI+afRRaE71cxu6Z04g==" spinCount="100000" sheet="1" selectLockedCells="1"/>
  <mergeCells count="13">
    <mergeCell ref="G317:G319"/>
    <mergeCell ref="I323:K324"/>
    <mergeCell ref="C5:C6"/>
    <mergeCell ref="D5:D6"/>
    <mergeCell ref="G5:H5"/>
    <mergeCell ref="I5:I6"/>
    <mergeCell ref="J5:J6"/>
    <mergeCell ref="K5:K6"/>
    <mergeCell ref="C2:D2"/>
    <mergeCell ref="E5:E6"/>
    <mergeCell ref="F5:F6"/>
    <mergeCell ref="G255:G256"/>
    <mergeCell ref="G285:G288"/>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Tabelle1!$A$4:$A$5</xm:f>
          </x14:formula1>
          <xm:sqref>G38 G70 G101 G133 G164 G196 G257 G289 G320 G228</xm:sqref>
        </x14:dataValidation>
        <x14:dataValidation type="list" allowBlank="1" showInputMessage="1" showErrorMessage="1">
          <x14:formula1>
            <xm:f>Tabelle1!$C$4:$C$5</xm:f>
          </x14:formula1>
          <xm:sqref>F3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zoomScaleNormal="10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ikD3gV1AdM9TSqqibLST5DlaAFuj31hoF9TDklVwdDUw5kmtQkSWaE3z75AkL9BuFSsedkqyXp08YoLD1SeqXQ==" saltValue="1Fw20BegEsEQy5yeF2n+NQ==" spinCount="100000" sheet="1" selectLockedCells="1"/>
  <mergeCells count="13">
    <mergeCell ref="G317:G319"/>
    <mergeCell ref="I323:K324"/>
    <mergeCell ref="C5:C6"/>
    <mergeCell ref="D5:D6"/>
    <mergeCell ref="G5:H5"/>
    <mergeCell ref="I5:I6"/>
    <mergeCell ref="J5:J6"/>
    <mergeCell ref="K5:K6"/>
    <mergeCell ref="C2:D2"/>
    <mergeCell ref="E5:E6"/>
    <mergeCell ref="F5:F6"/>
    <mergeCell ref="G255:G256"/>
    <mergeCell ref="G285:G288"/>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Tabelle1!$C$4:$C$5</xm:f>
          </x14:formula1>
          <xm:sqref>F3</xm:sqref>
        </x14:dataValidation>
        <x14:dataValidation type="list" allowBlank="1" showInputMessage="1" showErrorMessage="1">
          <x14:formula1>
            <xm:f>Tabelle1!$A$4:$A$5</xm:f>
          </x14:formula1>
          <xm:sqref>G38 G70 G101 G133 G164 G196 G257 G289 G320 G228</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zoomScaleNormal="10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OtNt1CygCiqXvLUlztAYedBN9ngn+zFk78/oupVYJIgw/aOeL40H311EXLVAhVkfijkRYsKiF12PBFVgQJ4zlQ==" saltValue="HehuThTWKHW9U5g49habjQ==" spinCount="100000" sheet="1" selectLockedCells="1"/>
  <mergeCells count="13">
    <mergeCell ref="G317:G319"/>
    <mergeCell ref="I323:K324"/>
    <mergeCell ref="C5:C6"/>
    <mergeCell ref="D5:D6"/>
    <mergeCell ref="G5:H5"/>
    <mergeCell ref="I5:I6"/>
    <mergeCell ref="J5:J6"/>
    <mergeCell ref="K5:K6"/>
    <mergeCell ref="C2:D2"/>
    <mergeCell ref="E5:E6"/>
    <mergeCell ref="F5:F6"/>
    <mergeCell ref="G255:G256"/>
    <mergeCell ref="G285:G288"/>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Tabelle1!$A$4:$A$5</xm:f>
          </x14:formula1>
          <xm:sqref>G38 G70 G101 G133 G164 G196 G257 G289 G320 G228</xm:sqref>
        </x14:dataValidation>
        <x14:dataValidation type="list" allowBlank="1" showInputMessage="1" showErrorMessage="1">
          <x14:formula1>
            <xm:f>Tabelle1!$C$4:$C$5</xm:f>
          </x14:formula1>
          <xm:sqref>F3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zoomScaleNormal="10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2Og6Fyles1lTbjtO+iJ1b7W4Z009j5agukXyXtVsUZVTrGtdmKMQsXhbFoYf/2lFCufonOOLNXxG7NI1qtUKnQ==" saltValue="VaofwK4GmY286hMGbYhkWQ==" spinCount="100000" sheet="1" selectLockedCells="1"/>
  <mergeCells count="13">
    <mergeCell ref="G317:G319"/>
    <mergeCell ref="I323:K324"/>
    <mergeCell ref="C5:C6"/>
    <mergeCell ref="D5:D6"/>
    <mergeCell ref="G5:H5"/>
    <mergeCell ref="I5:I6"/>
    <mergeCell ref="J5:J6"/>
    <mergeCell ref="K5:K6"/>
    <mergeCell ref="C2:D2"/>
    <mergeCell ref="E5:E6"/>
    <mergeCell ref="F5:F6"/>
    <mergeCell ref="G255:G256"/>
    <mergeCell ref="G285:G288"/>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Tabelle1!$C$4:$C$5</xm:f>
          </x14:formula1>
          <xm:sqref>F3</xm:sqref>
        </x14:dataValidation>
        <x14:dataValidation type="list" allowBlank="1" showInputMessage="1" showErrorMessage="1">
          <x14:formula1>
            <xm:f>Tabelle1!$A$4:$A$5</xm:f>
          </x14:formula1>
          <xm:sqref>G38 G70 G101 G133 G164 G196 G257 G289 G320 G228</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zoomScaleNormal="10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OHwlqmlEq2zhUAxnvJo/Fj2X1wkt6SB8jZDd/9wGj50BPKINfqmpPwy9ezad9onlNvwUVL2WJKhjiMKvd0IrWQ==" saltValue="f3DD6x03pWFUo4KScxwM2g==" spinCount="100000" sheet="1" selectLockedCells="1"/>
  <mergeCells count="13">
    <mergeCell ref="G317:G319"/>
    <mergeCell ref="I323:K324"/>
    <mergeCell ref="C5:C6"/>
    <mergeCell ref="D5:D6"/>
    <mergeCell ref="G5:H5"/>
    <mergeCell ref="I5:I6"/>
    <mergeCell ref="J5:J6"/>
    <mergeCell ref="K5:K6"/>
    <mergeCell ref="C2:D2"/>
    <mergeCell ref="E5:E6"/>
    <mergeCell ref="F5:F6"/>
    <mergeCell ref="G255:G256"/>
    <mergeCell ref="G285:G288"/>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Tabelle1!$A$4:$A$5</xm:f>
          </x14:formula1>
          <xm:sqref>G38 G70 G101 G133 G164 G196 G257 G289 G320 G228</xm:sqref>
        </x14:dataValidation>
        <x14:dataValidation type="list" allowBlank="1" showInputMessage="1" showErrorMessage="1">
          <x14:formula1>
            <xm:f>Tabelle1!$C$4:$C$5</xm:f>
          </x14:formula1>
          <xm:sqref>F3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76xpW0Qo77b/Tv3lpsRHg2UOSArhH1J54CEq26YJ5M406sjjmlDlyPs6//Xq52haUinb6tsI+2cthooIvHlXRA==" saltValue="IAdkg9MOPd1cQFeh6iBHQg==" spinCount="100000" sheet="1" selectLockedCells="1"/>
  <mergeCells count="13">
    <mergeCell ref="G317:G319"/>
    <mergeCell ref="I323:K324"/>
    <mergeCell ref="C5:C6"/>
    <mergeCell ref="D5:D6"/>
    <mergeCell ref="G5:H5"/>
    <mergeCell ref="I5:I6"/>
    <mergeCell ref="J5:J6"/>
    <mergeCell ref="K5:K6"/>
    <mergeCell ref="C2:D2"/>
    <mergeCell ref="E5:E6"/>
    <mergeCell ref="F5:F6"/>
    <mergeCell ref="G255:G256"/>
    <mergeCell ref="G285:G288"/>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Tabelle1!$C$4:$C$5</xm:f>
          </x14:formula1>
          <xm:sqref>F3</xm:sqref>
        </x14:dataValidation>
        <x14:dataValidation type="list" allowBlank="1" showInputMessage="1" showErrorMessage="1">
          <x14:formula1>
            <xm:f>Tabelle1!$A$4:$A$5</xm:f>
          </x14:formula1>
          <xm:sqref>G38 G70 G101 G133 G164 G196 G257 G289 G320 G228</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JCuwJudmeabbz1eITpkFOlPwsQhatyIfgvWTtugQzuFaa2eXPPuisLOyav3UY/Po2805eD9ZfNByOSOHTgh2tw==" saltValue="KUvX7yUKjzyjWF3fbhtHfA==" spinCount="100000" sheet="1" selectLockedCells="1"/>
  <mergeCells count="13">
    <mergeCell ref="G317:G319"/>
    <mergeCell ref="I323:K324"/>
    <mergeCell ref="C5:C6"/>
    <mergeCell ref="D5:D6"/>
    <mergeCell ref="G5:H5"/>
    <mergeCell ref="I5:I6"/>
    <mergeCell ref="J5:J6"/>
    <mergeCell ref="K5:K6"/>
    <mergeCell ref="C2:D2"/>
    <mergeCell ref="E5:E6"/>
    <mergeCell ref="F5:F6"/>
    <mergeCell ref="G255:G256"/>
    <mergeCell ref="G285:G288"/>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Tabelle1!$A$4:$A$5</xm:f>
          </x14:formula1>
          <xm:sqref>G38 G70 G101 G133 G164 G196 G257 G289 G320 G228</xm:sqref>
        </x14:dataValidation>
        <x14:dataValidation type="list" allowBlank="1" showInputMessage="1" showErrorMessage="1">
          <x14:formula1>
            <xm:f>Tabelle1!$C$4:$C$5</xm:f>
          </x14:formula1>
          <xm:sqref>F3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zoomScaleNormal="10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B5hjDfW8R4PWNiKhVxiz0vRlQUMOg3kTVH0C1+Sz8nXn6tzV8xIlEajGxaSRkXbXznEJqDtEVeDS2uTOd5Jh/w==" saltValue="cIA6fxAGSqcw+9kr1Q13Pw==" spinCount="100000" sheet="1" selectLockedCells="1"/>
  <mergeCells count="13">
    <mergeCell ref="G317:G319"/>
    <mergeCell ref="I323:K324"/>
    <mergeCell ref="C5:C6"/>
    <mergeCell ref="D5:D6"/>
    <mergeCell ref="G5:H5"/>
    <mergeCell ref="I5:I6"/>
    <mergeCell ref="J5:J6"/>
    <mergeCell ref="K5:K6"/>
    <mergeCell ref="C2:D2"/>
    <mergeCell ref="E5:E6"/>
    <mergeCell ref="F5:F6"/>
    <mergeCell ref="G255:G256"/>
    <mergeCell ref="G285:G288"/>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Tabelle1!$C$4:$C$5</xm:f>
          </x14:formula1>
          <xm:sqref>F3</xm:sqref>
        </x14:dataValidation>
        <x14:dataValidation type="list" allowBlank="1" showInputMessage="1" showErrorMessage="1">
          <x14:formula1>
            <xm:f>Tabelle1!$A$4:$A$5</xm:f>
          </x14:formula1>
          <xm:sqref>G38 G70 G101 G133 G164 G196 G257 G289 G320 G228</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bX29vNRME5MkfQWawx6gfD8pmoaVGlmqMk6p05lw9Y9JjKN3BiUuv9hIxFSErAUvey5yiRI8RZ/AevFVHsQaKw==" saltValue="AN1OhOkBSla7YPxs50N/AQ==" spinCount="100000" sheet="1" selectLockedCells="1"/>
  <mergeCells count="13">
    <mergeCell ref="G317:G319"/>
    <mergeCell ref="I323:K324"/>
    <mergeCell ref="C5:C6"/>
    <mergeCell ref="D5:D6"/>
    <mergeCell ref="G5:H5"/>
    <mergeCell ref="I5:I6"/>
    <mergeCell ref="J5:J6"/>
    <mergeCell ref="K5:K6"/>
    <mergeCell ref="C2:D2"/>
    <mergeCell ref="E5:E6"/>
    <mergeCell ref="F5:F6"/>
    <mergeCell ref="G255:G256"/>
    <mergeCell ref="G285:G288"/>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Tabelle1!$A$4:$A$5</xm:f>
          </x14:formula1>
          <xm:sqref>G38 G70 G101 G133 G164 G196 G257 G289 G320 G228</xm:sqref>
        </x14:dataValidation>
        <x14:dataValidation type="list" allowBlank="1" showInputMessage="1" showErrorMessage="1">
          <x14:formula1>
            <xm:f>Tabelle1!$C$4:$C$5</xm:f>
          </x14:formula1>
          <xm:sqref>F3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zoomScaleNormal="10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Xj/F6+JPJ7PYka0mUBnWb6u0vtr0b8qXkSTyzCkY6cNlYxWylf9iE03F49+46JlX54P48lqPC8cVkRMDdHaSvg==" saltValue="OOH7+/oWLVZpv262LsFmsA==" spinCount="100000" sheet="1" selectLockedCells="1"/>
  <mergeCells count="13">
    <mergeCell ref="G317:G319"/>
    <mergeCell ref="I323:K324"/>
    <mergeCell ref="C5:C6"/>
    <mergeCell ref="D5:D6"/>
    <mergeCell ref="G5:H5"/>
    <mergeCell ref="I5:I6"/>
    <mergeCell ref="J5:J6"/>
    <mergeCell ref="K5:K6"/>
    <mergeCell ref="C2:D2"/>
    <mergeCell ref="E5:E6"/>
    <mergeCell ref="F5:F6"/>
    <mergeCell ref="G255:G256"/>
    <mergeCell ref="G285:G288"/>
  </mergeCells>
  <pageMargins left="0.70866141732283472" right="0.51181102362204722" top="0.78740157480314965" bottom="0.78740157480314965"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Tabelle1!$A$4:$A$5</xm:f>
          </x14:formula1>
          <xm:sqref>G38 G70 G101 G133 G164 G196 G257 G289 G320 G228</xm:sqref>
        </x14:dataValidation>
        <x14:dataValidation type="list" allowBlank="1" showInputMessage="1" showErrorMessage="1">
          <x14:formula1>
            <xm:f>Tabelle1!$C$4:$C$5</xm:f>
          </x14:formula1>
          <xm:sqref>F3</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zoomScaleNormal="10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4xpsqyT8cKcogLXOecPmH29rPyC2NTY2YKc2tDXaG6B/XKHk69NY09TeI+1FghjvKEyAIveTOmUZeoNcZNBijQ==" saltValue="WP433kT1dWxpEnwWpReNTQ==" spinCount="100000" sheet="1" selectLockedCells="1"/>
  <mergeCells count="13">
    <mergeCell ref="G317:G319"/>
    <mergeCell ref="I323:K324"/>
    <mergeCell ref="C5:C6"/>
    <mergeCell ref="D5:D6"/>
    <mergeCell ref="G5:H5"/>
    <mergeCell ref="I5:I6"/>
    <mergeCell ref="J5:J6"/>
    <mergeCell ref="K5:K6"/>
    <mergeCell ref="C2:D2"/>
    <mergeCell ref="E5:E6"/>
    <mergeCell ref="F5:F6"/>
    <mergeCell ref="G255:G256"/>
    <mergeCell ref="G285:G288"/>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Tabelle1!$C$4:$C$5</xm:f>
          </x14:formula1>
          <xm:sqref>F3</xm:sqref>
        </x14:dataValidation>
        <x14:dataValidation type="list" allowBlank="1" showInputMessage="1" showErrorMessage="1">
          <x14:formula1>
            <xm:f>Tabelle1!$A$4:$A$5</xm:f>
          </x14:formula1>
          <xm:sqref>G38 G70 G101 G133 G164 G196 G257 G289 G320 G228</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zoomScaleNormal="10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hZzk4/xJHK4jcxgJBxRj/utXDenDpNVQug9ckybp1UXMdydnsYYGWVUni5Q5ZxgIlYFktBWY81myetdFe8l6Rg==" saltValue="UCHrSRbQeEjvEdvwJJ9EXw==" spinCount="100000" sheet="1" selectLockedCells="1"/>
  <mergeCells count="13">
    <mergeCell ref="G317:G319"/>
    <mergeCell ref="I323:K324"/>
    <mergeCell ref="C5:C6"/>
    <mergeCell ref="D5:D6"/>
    <mergeCell ref="G5:H5"/>
    <mergeCell ref="I5:I6"/>
    <mergeCell ref="J5:J6"/>
    <mergeCell ref="K5:K6"/>
    <mergeCell ref="C2:D2"/>
    <mergeCell ref="E5:E6"/>
    <mergeCell ref="F5:F6"/>
    <mergeCell ref="G255:G256"/>
    <mergeCell ref="G285:G288"/>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Tabelle1!$A$4:$A$5</xm:f>
          </x14:formula1>
          <xm:sqref>G38 G70 G101 G133 G164 G196 G257 G289 G320 G228</xm:sqref>
        </x14:dataValidation>
        <x14:dataValidation type="list" allowBlank="1" showInputMessage="1" showErrorMessage="1">
          <x14:formula1>
            <xm:f>Tabelle1!$C$4:$C$5</xm:f>
          </x14:formula1>
          <xm:sqref>F3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zoomScaleNormal="10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RuZhJiL5DWqMzTgpyIJQxc5fyPsLfsN+1OzopIIQKaa4j92EHX1PP0FDtbinMM9QtNzL3nU0M62yf6nl2PCqdw==" saltValue="41isYwq7OlaifpOEBlz+lg==" spinCount="100000" sheet="1" selectLockedCells="1"/>
  <mergeCells count="13">
    <mergeCell ref="G317:G319"/>
    <mergeCell ref="I323:K324"/>
    <mergeCell ref="C5:C6"/>
    <mergeCell ref="D5:D6"/>
    <mergeCell ref="G5:H5"/>
    <mergeCell ref="I5:I6"/>
    <mergeCell ref="J5:J6"/>
    <mergeCell ref="K5:K6"/>
    <mergeCell ref="C2:D2"/>
    <mergeCell ref="E5:E6"/>
    <mergeCell ref="F5:F6"/>
    <mergeCell ref="G255:G256"/>
    <mergeCell ref="G285:G288"/>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Tabelle1!$C$4:$C$5</xm:f>
          </x14:formula1>
          <xm:sqref>F3</xm:sqref>
        </x14:dataValidation>
        <x14:dataValidation type="list" allowBlank="1" showInputMessage="1" showErrorMessage="1">
          <x14:formula1>
            <xm:f>Tabelle1!$A$4:$A$5</xm:f>
          </x14:formula1>
          <xm:sqref>G38 G70 G101 G133 G164 G196 G257 G289 G320 G228</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zoomScaleNormal="10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svRsKqp6MHF9v811f4PHCGSdikPMWrei0NvzPHuM0XEGXlD/IyfwxMs1eGw/MBMyJRL7WmjM8dUPFjGe6phorw==" saltValue="SO6rAKsQMdRJHFJi+X9ilg==" spinCount="100000" sheet="1" selectLockedCells="1"/>
  <mergeCells count="13">
    <mergeCell ref="G317:G319"/>
    <mergeCell ref="I323:K324"/>
    <mergeCell ref="C5:C6"/>
    <mergeCell ref="D5:D6"/>
    <mergeCell ref="G5:H5"/>
    <mergeCell ref="I5:I6"/>
    <mergeCell ref="J5:J6"/>
    <mergeCell ref="K5:K6"/>
    <mergeCell ref="C2:D2"/>
    <mergeCell ref="E5:E6"/>
    <mergeCell ref="F5:F6"/>
    <mergeCell ref="G255:G256"/>
    <mergeCell ref="G285:G288"/>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Tabelle1!$A$4:$A$5</xm:f>
          </x14:formula1>
          <xm:sqref>G38 G70 G101 G133 G164 G196 G257 G289 G320 G228</xm:sqref>
        </x14:dataValidation>
        <x14:dataValidation type="list" allowBlank="1" showInputMessage="1" showErrorMessage="1">
          <x14:formula1>
            <xm:f>Tabelle1!$C$4:$C$5</xm:f>
          </x14:formula1>
          <xm:sqref>F3</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zoomScaleNormal="10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E/kC84xyuwbh2rmS/sPp+S8owNqZGaasZWBZYwL5Atm1FDaen7si9N52jgd8yFPz4R2fxbHgATX7vZxuL0MWIg==" saltValue="gm3Io+GPkSsYhvzjrPUNew==" spinCount="100000" sheet="1" selectLockedCells="1"/>
  <mergeCells count="13">
    <mergeCell ref="G317:G319"/>
    <mergeCell ref="I323:K324"/>
    <mergeCell ref="C5:C6"/>
    <mergeCell ref="D5:D6"/>
    <mergeCell ref="G5:H5"/>
    <mergeCell ref="I5:I6"/>
    <mergeCell ref="J5:J6"/>
    <mergeCell ref="K5:K6"/>
    <mergeCell ref="C2:D2"/>
    <mergeCell ref="E5:E6"/>
    <mergeCell ref="F5:F6"/>
    <mergeCell ref="G255:G256"/>
    <mergeCell ref="G285:G288"/>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Tabelle1!$C$4:$C$5</xm:f>
          </x14:formula1>
          <xm:sqref>F3</xm:sqref>
        </x14:dataValidation>
        <x14:dataValidation type="list" allowBlank="1" showInputMessage="1" showErrorMessage="1">
          <x14:formula1>
            <xm:f>Tabelle1!$A$4:$A$5</xm:f>
          </x14:formula1>
          <xm:sqref>G38 G70 G101 G133 G164 G196 G257 G289 G320 G228</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5f4esXZombor+OQTLZj6cEghTKs6MIzsfw4m9FlCsZlPF3XqRGBDKWYk4ZmZfFjPoRYbtBvLuUNidlaGnSnpPg==" saltValue="753tWnhej0aCol6c5Xq/2w==" spinCount="100000" sheet="1" selectLockedCells="1"/>
  <mergeCells count="13">
    <mergeCell ref="G317:G319"/>
    <mergeCell ref="I323:K324"/>
    <mergeCell ref="C5:C6"/>
    <mergeCell ref="D5:D6"/>
    <mergeCell ref="G5:H5"/>
    <mergeCell ref="I5:I6"/>
    <mergeCell ref="J5:J6"/>
    <mergeCell ref="K5:K6"/>
    <mergeCell ref="C2:D2"/>
    <mergeCell ref="E5:E6"/>
    <mergeCell ref="F5:F6"/>
    <mergeCell ref="G255:G256"/>
    <mergeCell ref="G285:G288"/>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Tabelle1!$A$4:$A$5</xm:f>
          </x14:formula1>
          <xm:sqref>G38 G70 G101 G133 G164 G196 G257 G289 G320 G228</xm:sqref>
        </x14:dataValidation>
        <x14:dataValidation type="list" allowBlank="1" showInputMessage="1" showErrorMessage="1">
          <x14:formula1>
            <xm:f>Tabelle1!$C$4:$C$5</xm:f>
          </x14:formula1>
          <xm:sqref>F3</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JJ4QtJ1D33Kmm6vwqWj5KE2oImtcvXihJtsWryPpW6Ir6KycQ2r3uUUV348ZWWmqkCmT7sR9o49enekH5HE6EQ==" saltValue="/+A2+LYgd+DVrHWVJCtlSg==" spinCount="100000" sheet="1" selectLockedCells="1"/>
  <mergeCells count="13">
    <mergeCell ref="G317:G319"/>
    <mergeCell ref="I323:K324"/>
    <mergeCell ref="C5:C6"/>
    <mergeCell ref="D5:D6"/>
    <mergeCell ref="G5:H5"/>
    <mergeCell ref="I5:I6"/>
    <mergeCell ref="J5:J6"/>
    <mergeCell ref="K5:K6"/>
    <mergeCell ref="C2:D2"/>
    <mergeCell ref="E5:E6"/>
    <mergeCell ref="F5:F6"/>
    <mergeCell ref="G255:G256"/>
    <mergeCell ref="G285:G288"/>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Tabelle1!$C$4:$C$5</xm:f>
          </x14:formula1>
          <xm:sqref>F3</xm:sqref>
        </x14:dataValidation>
        <x14:dataValidation type="list" allowBlank="1" showInputMessage="1" showErrorMessage="1">
          <x14:formula1>
            <xm:f>Tabelle1!$A$4:$A$5</xm:f>
          </x14:formula1>
          <xm:sqref>G38 G70 G101 G133 G164 G196 G257 G289 G320 G228</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zoomScaleNormal="10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UwAwsDvTZLST8SvVWPsPQ/ATVtTqeuPa6ph2NIRuzJCkppC4+VYM6syQYQjMDFAEvdp7oQ1UR+Lzhi7t38zv4Q==" saltValue="+7KE4tLSP365RjmRi+dL1w==" spinCount="100000" sheet="1" selectLockedCells="1"/>
  <mergeCells count="13">
    <mergeCell ref="G317:G319"/>
    <mergeCell ref="I323:K324"/>
    <mergeCell ref="C5:C6"/>
    <mergeCell ref="D5:D6"/>
    <mergeCell ref="G5:H5"/>
    <mergeCell ref="I5:I6"/>
    <mergeCell ref="J5:J6"/>
    <mergeCell ref="K5:K6"/>
    <mergeCell ref="C2:D2"/>
    <mergeCell ref="E5:E6"/>
    <mergeCell ref="F5:F6"/>
    <mergeCell ref="G255:G256"/>
    <mergeCell ref="G285:G288"/>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Tabelle1!$A$4:$A$5</xm:f>
          </x14:formula1>
          <xm:sqref>G38 G70 G101 G133 G164 G196 G257 G289 G320 G228</xm:sqref>
        </x14:dataValidation>
        <x14:dataValidation type="list" allowBlank="1" showInputMessage="1" showErrorMessage="1">
          <x14:formula1>
            <xm:f>Tabelle1!$C$4:$C$5</xm:f>
          </x14:formula1>
          <xm:sqref>F3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7"/>
  <sheetViews>
    <sheetView showGridLines="0" workbookViewId="0">
      <selection activeCell="C2" sqref="C2:D2"/>
    </sheetView>
  </sheetViews>
  <sheetFormatPr baseColWidth="10" defaultColWidth="10.85546875" defaultRowHeight="11.25" x14ac:dyDescent="0.2"/>
  <cols>
    <col min="1" max="1" width="9.5703125" style="5" customWidth="1"/>
    <col min="2" max="2" width="12.140625" style="5" customWidth="1"/>
    <col min="3" max="5" width="7.7109375" style="5" customWidth="1"/>
    <col min="6" max="6" width="7" style="5" customWidth="1"/>
    <col min="7" max="7" width="11.42578125" style="5" customWidth="1"/>
    <col min="8" max="8" width="10.85546875" style="5" customWidth="1"/>
    <col min="9" max="9" width="10" style="5" customWidth="1"/>
    <col min="10" max="10" width="10.85546875" style="5"/>
    <col min="11" max="11" width="11.7109375" style="5" customWidth="1"/>
    <col min="12" max="16384" width="10.85546875" style="5"/>
  </cols>
  <sheetData>
    <row r="1" spans="1:11" ht="12" thickBot="1" x14ac:dyDescent="0.25"/>
    <row r="2" spans="1:11" ht="12" customHeight="1" thickBot="1" x14ac:dyDescent="0.25">
      <c r="A2" s="24" t="s">
        <v>27</v>
      </c>
      <c r="C2" s="76"/>
      <c r="D2" s="77"/>
      <c r="G2" s="25"/>
    </row>
    <row r="3" spans="1:11" ht="12" thickBot="1" x14ac:dyDescent="0.25">
      <c r="A3" s="24" t="s">
        <v>35</v>
      </c>
      <c r="F3" s="42"/>
      <c r="G3" s="25"/>
    </row>
    <row r="5" spans="1:11" s="26" customFormat="1" ht="44.1" customHeight="1" x14ac:dyDescent="0.2">
      <c r="B5" s="28" t="s">
        <v>38</v>
      </c>
      <c r="C5" s="81" t="s">
        <v>42</v>
      </c>
      <c r="D5" s="81" t="s">
        <v>43</v>
      </c>
      <c r="E5" s="84" t="s">
        <v>58</v>
      </c>
      <c r="F5" s="84" t="s">
        <v>28</v>
      </c>
      <c r="G5" s="78" t="s">
        <v>25</v>
      </c>
      <c r="H5" s="78"/>
      <c r="I5" s="79" t="s">
        <v>40</v>
      </c>
      <c r="J5" s="79" t="s">
        <v>39</v>
      </c>
      <c r="K5" s="79" t="s">
        <v>41</v>
      </c>
    </row>
    <row r="6" spans="1:11" s="26" customFormat="1" ht="69" customHeight="1" thickBot="1" x14ac:dyDescent="0.3">
      <c r="B6" s="28" t="s">
        <v>59</v>
      </c>
      <c r="C6" s="82"/>
      <c r="D6" s="82"/>
      <c r="E6" s="85"/>
      <c r="F6" s="85"/>
      <c r="G6" s="27" t="s">
        <v>29</v>
      </c>
      <c r="H6" s="28" t="s">
        <v>32</v>
      </c>
      <c r="I6" s="79"/>
      <c r="J6" s="79"/>
      <c r="K6" s="79"/>
    </row>
    <row r="7" spans="1:11" x14ac:dyDescent="0.2">
      <c r="A7" s="29">
        <v>44378</v>
      </c>
      <c r="B7" s="58"/>
      <c r="C7" s="48"/>
      <c r="D7" s="48"/>
      <c r="E7" s="48"/>
      <c r="F7" s="30"/>
      <c r="G7" s="30"/>
      <c r="H7" s="30"/>
      <c r="I7" s="30"/>
      <c r="J7" s="30"/>
      <c r="K7" s="30"/>
    </row>
    <row r="8" spans="1:11" x14ac:dyDescent="0.2">
      <c r="A8" s="29">
        <v>44379</v>
      </c>
      <c r="B8" s="30"/>
      <c r="C8" s="43"/>
      <c r="D8" s="43"/>
      <c r="E8" s="43"/>
      <c r="F8" s="30"/>
      <c r="G8" s="30"/>
      <c r="H8" s="30"/>
      <c r="I8" s="30"/>
      <c r="J8" s="30"/>
      <c r="K8" s="30"/>
    </row>
    <row r="9" spans="1:11" x14ac:dyDescent="0.2">
      <c r="A9" s="29">
        <v>44380</v>
      </c>
      <c r="B9" s="30"/>
      <c r="C9" s="43"/>
      <c r="D9" s="43"/>
      <c r="E9" s="43"/>
      <c r="F9" s="30"/>
      <c r="G9" s="30"/>
      <c r="H9" s="30"/>
      <c r="I9" s="30"/>
      <c r="J9" s="30"/>
      <c r="K9" s="30"/>
    </row>
    <row r="10" spans="1:11" x14ac:dyDescent="0.2">
      <c r="A10" s="29">
        <v>44381</v>
      </c>
      <c r="B10" s="30"/>
      <c r="C10" s="43"/>
      <c r="D10" s="43"/>
      <c r="E10" s="43"/>
      <c r="F10" s="30"/>
      <c r="G10" s="30"/>
      <c r="H10" s="30"/>
      <c r="I10" s="30"/>
      <c r="J10" s="30"/>
      <c r="K10" s="30"/>
    </row>
    <row r="11" spans="1:11" x14ac:dyDescent="0.2">
      <c r="A11" s="29">
        <v>44382</v>
      </c>
      <c r="B11" s="30"/>
      <c r="C11" s="43"/>
      <c r="D11" s="43"/>
      <c r="E11" s="43"/>
      <c r="F11" s="30"/>
      <c r="G11" s="30"/>
      <c r="H11" s="30"/>
      <c r="I11" s="30"/>
      <c r="J11" s="30"/>
      <c r="K11" s="30"/>
    </row>
    <row r="12" spans="1:11" x14ac:dyDescent="0.2">
      <c r="A12" s="29">
        <v>44383</v>
      </c>
      <c r="B12" s="30"/>
      <c r="C12" s="43"/>
      <c r="D12" s="43"/>
      <c r="E12" s="43"/>
      <c r="F12" s="30"/>
      <c r="G12" s="30"/>
      <c r="H12" s="30"/>
      <c r="I12" s="30"/>
      <c r="J12" s="30"/>
      <c r="K12" s="30"/>
    </row>
    <row r="13" spans="1:11" x14ac:dyDescent="0.2">
      <c r="A13" s="29">
        <v>44384</v>
      </c>
      <c r="B13" s="30"/>
      <c r="C13" s="43"/>
      <c r="D13" s="43"/>
      <c r="E13" s="43"/>
      <c r="F13" s="30"/>
      <c r="G13" s="30"/>
      <c r="H13" s="30"/>
      <c r="I13" s="30"/>
      <c r="J13" s="30"/>
      <c r="K13" s="30"/>
    </row>
    <row r="14" spans="1:11" x14ac:dyDescent="0.2">
      <c r="A14" s="29">
        <v>44385</v>
      </c>
      <c r="B14" s="30"/>
      <c r="C14" s="43"/>
      <c r="D14" s="43"/>
      <c r="E14" s="43"/>
      <c r="F14" s="30"/>
      <c r="G14" s="30"/>
      <c r="H14" s="30"/>
      <c r="I14" s="30"/>
      <c r="J14" s="30"/>
      <c r="K14" s="30"/>
    </row>
    <row r="15" spans="1:11" x14ac:dyDescent="0.2">
      <c r="A15" s="29">
        <v>44386</v>
      </c>
      <c r="B15" s="30"/>
      <c r="C15" s="43"/>
      <c r="D15" s="43"/>
      <c r="E15" s="43"/>
      <c r="F15" s="30"/>
      <c r="G15" s="30"/>
      <c r="H15" s="30"/>
      <c r="I15" s="30"/>
      <c r="J15" s="30"/>
      <c r="K15" s="30"/>
    </row>
    <row r="16" spans="1:11" x14ac:dyDescent="0.2">
      <c r="A16" s="29">
        <v>44387</v>
      </c>
      <c r="B16" s="30"/>
      <c r="C16" s="43"/>
      <c r="D16" s="43"/>
      <c r="E16" s="43"/>
      <c r="F16" s="30"/>
      <c r="G16" s="30"/>
      <c r="H16" s="30"/>
      <c r="I16" s="30"/>
      <c r="J16" s="30"/>
      <c r="K16" s="30"/>
    </row>
    <row r="17" spans="1:11" x14ac:dyDescent="0.2">
      <c r="A17" s="29">
        <v>44388</v>
      </c>
      <c r="B17" s="30"/>
      <c r="C17" s="43"/>
      <c r="D17" s="43"/>
      <c r="E17" s="43"/>
      <c r="F17" s="30"/>
      <c r="G17" s="30"/>
      <c r="H17" s="30"/>
      <c r="I17" s="30"/>
      <c r="J17" s="30"/>
      <c r="K17" s="30"/>
    </row>
    <row r="18" spans="1:11" x14ac:dyDescent="0.2">
      <c r="A18" s="29">
        <v>44389</v>
      </c>
      <c r="B18" s="30"/>
      <c r="C18" s="43"/>
      <c r="D18" s="43"/>
      <c r="E18" s="43"/>
      <c r="F18" s="30"/>
      <c r="G18" s="30"/>
      <c r="H18" s="30"/>
      <c r="I18" s="30"/>
      <c r="J18" s="30"/>
      <c r="K18" s="30"/>
    </row>
    <row r="19" spans="1:11" x14ac:dyDescent="0.2">
      <c r="A19" s="29">
        <v>44390</v>
      </c>
      <c r="B19" s="30"/>
      <c r="C19" s="43"/>
      <c r="D19" s="43"/>
      <c r="E19" s="43"/>
      <c r="F19" s="30"/>
      <c r="G19" s="30"/>
      <c r="H19" s="30"/>
      <c r="I19" s="30"/>
      <c r="J19" s="30"/>
      <c r="K19" s="30"/>
    </row>
    <row r="20" spans="1:11" x14ac:dyDescent="0.2">
      <c r="A20" s="29">
        <v>44391</v>
      </c>
      <c r="B20" s="30"/>
      <c r="C20" s="43"/>
      <c r="D20" s="43"/>
      <c r="E20" s="43"/>
      <c r="F20" s="30"/>
      <c r="G20" s="30"/>
      <c r="H20" s="30"/>
      <c r="I20" s="30"/>
      <c r="J20" s="30"/>
      <c r="K20" s="30"/>
    </row>
    <row r="21" spans="1:11" x14ac:dyDescent="0.2">
      <c r="A21" s="29">
        <v>44392</v>
      </c>
      <c r="B21" s="30"/>
      <c r="C21" s="43"/>
      <c r="D21" s="43"/>
      <c r="E21" s="43"/>
      <c r="F21" s="30"/>
      <c r="G21" s="30"/>
      <c r="H21" s="30"/>
      <c r="I21" s="30"/>
      <c r="J21" s="30"/>
      <c r="K21" s="30"/>
    </row>
    <row r="22" spans="1:11" x14ac:dyDescent="0.2">
      <c r="A22" s="29">
        <v>44393</v>
      </c>
      <c r="B22" s="30"/>
      <c r="C22" s="43"/>
      <c r="D22" s="43"/>
      <c r="E22" s="43"/>
      <c r="F22" s="30"/>
      <c r="G22" s="30"/>
      <c r="H22" s="30"/>
      <c r="I22" s="30"/>
      <c r="J22" s="30"/>
      <c r="K22" s="30"/>
    </row>
    <row r="23" spans="1:11" x14ac:dyDescent="0.2">
      <c r="A23" s="29">
        <v>44394</v>
      </c>
      <c r="B23" s="30"/>
      <c r="C23" s="43"/>
      <c r="D23" s="43"/>
      <c r="E23" s="43"/>
      <c r="F23" s="30"/>
      <c r="G23" s="30"/>
      <c r="H23" s="30"/>
      <c r="I23" s="30"/>
      <c r="J23" s="30"/>
      <c r="K23" s="30"/>
    </row>
    <row r="24" spans="1:11" x14ac:dyDescent="0.2">
      <c r="A24" s="29">
        <v>44395</v>
      </c>
      <c r="B24" s="30"/>
      <c r="C24" s="43"/>
      <c r="D24" s="43"/>
      <c r="E24" s="43"/>
      <c r="F24" s="30"/>
      <c r="G24" s="30"/>
      <c r="H24" s="30"/>
      <c r="I24" s="30"/>
      <c r="J24" s="30"/>
      <c r="K24" s="30"/>
    </row>
    <row r="25" spans="1:11" x14ac:dyDescent="0.2">
      <c r="A25" s="29">
        <v>44396</v>
      </c>
      <c r="B25" s="30"/>
      <c r="C25" s="43"/>
      <c r="D25" s="43"/>
      <c r="E25" s="43"/>
      <c r="F25" s="30"/>
      <c r="G25" s="30"/>
      <c r="H25" s="30"/>
      <c r="I25" s="30"/>
      <c r="J25" s="30"/>
      <c r="K25" s="30"/>
    </row>
    <row r="26" spans="1:11" x14ac:dyDescent="0.2">
      <c r="A26" s="29">
        <v>44397</v>
      </c>
      <c r="B26" s="30"/>
      <c r="C26" s="43"/>
      <c r="D26" s="43"/>
      <c r="E26" s="43"/>
      <c r="F26" s="30"/>
      <c r="G26" s="30"/>
      <c r="H26" s="30"/>
      <c r="I26" s="30"/>
      <c r="J26" s="30"/>
      <c r="K26" s="30"/>
    </row>
    <row r="27" spans="1:11" x14ac:dyDescent="0.2">
      <c r="A27" s="29">
        <v>44398</v>
      </c>
      <c r="B27" s="30"/>
      <c r="C27" s="43"/>
      <c r="D27" s="43"/>
      <c r="E27" s="43"/>
      <c r="F27" s="30"/>
      <c r="G27" s="30"/>
      <c r="H27" s="30"/>
      <c r="I27" s="30"/>
      <c r="J27" s="30"/>
      <c r="K27" s="30"/>
    </row>
    <row r="28" spans="1:11" x14ac:dyDescent="0.2">
      <c r="A28" s="29">
        <v>44399</v>
      </c>
      <c r="B28" s="30"/>
      <c r="C28" s="43"/>
      <c r="D28" s="43"/>
      <c r="E28" s="43"/>
      <c r="F28" s="30"/>
      <c r="G28" s="30"/>
      <c r="H28" s="30"/>
      <c r="I28" s="30"/>
      <c r="J28" s="30"/>
      <c r="K28" s="30"/>
    </row>
    <row r="29" spans="1:11" x14ac:dyDescent="0.2">
      <c r="A29" s="29">
        <v>44400</v>
      </c>
      <c r="B29" s="30"/>
      <c r="C29" s="43"/>
      <c r="D29" s="43"/>
      <c r="E29" s="43"/>
      <c r="F29" s="30"/>
      <c r="G29" s="30"/>
      <c r="H29" s="30"/>
      <c r="I29" s="30"/>
      <c r="J29" s="30"/>
      <c r="K29" s="30"/>
    </row>
    <row r="30" spans="1:11" x14ac:dyDescent="0.2">
      <c r="A30" s="29">
        <v>44401</v>
      </c>
      <c r="B30" s="30"/>
      <c r="C30" s="43"/>
      <c r="D30" s="43"/>
      <c r="E30" s="43"/>
      <c r="F30" s="30"/>
      <c r="G30" s="30"/>
      <c r="H30" s="30"/>
      <c r="I30" s="30"/>
      <c r="J30" s="30"/>
      <c r="K30" s="30"/>
    </row>
    <row r="31" spans="1:11" x14ac:dyDescent="0.2">
      <c r="A31" s="29">
        <v>44402</v>
      </c>
      <c r="B31" s="30"/>
      <c r="C31" s="43"/>
      <c r="D31" s="43"/>
      <c r="E31" s="43"/>
      <c r="F31" s="30"/>
      <c r="G31" s="30"/>
      <c r="H31" s="30"/>
      <c r="I31" s="30"/>
      <c r="J31" s="30"/>
      <c r="K31" s="30"/>
    </row>
    <row r="32" spans="1:11" x14ac:dyDescent="0.2">
      <c r="A32" s="29">
        <v>44403</v>
      </c>
      <c r="B32" s="30"/>
      <c r="C32" s="43"/>
      <c r="D32" s="43"/>
      <c r="E32" s="43"/>
      <c r="F32" s="30"/>
      <c r="G32" s="30"/>
      <c r="H32" s="30"/>
      <c r="I32" s="30"/>
      <c r="J32" s="30"/>
      <c r="K32" s="30"/>
    </row>
    <row r="33" spans="1:11" x14ac:dyDescent="0.2">
      <c r="A33" s="29">
        <v>44404</v>
      </c>
      <c r="B33" s="30"/>
      <c r="C33" s="43"/>
      <c r="D33" s="43"/>
      <c r="E33" s="43"/>
      <c r="F33" s="30"/>
      <c r="G33" s="30"/>
      <c r="H33" s="30"/>
      <c r="I33" s="30"/>
      <c r="J33" s="30"/>
      <c r="K33" s="30"/>
    </row>
    <row r="34" spans="1:11" x14ac:dyDescent="0.2">
      <c r="A34" s="29">
        <v>44405</v>
      </c>
      <c r="B34" s="30"/>
      <c r="C34" s="43"/>
      <c r="D34" s="43"/>
      <c r="E34" s="43"/>
      <c r="F34" s="30"/>
      <c r="G34" s="30"/>
      <c r="H34" s="30"/>
      <c r="I34" s="30"/>
      <c r="J34" s="30"/>
      <c r="K34" s="30"/>
    </row>
    <row r="35" spans="1:11" x14ac:dyDescent="0.2">
      <c r="A35" s="29">
        <v>44406</v>
      </c>
      <c r="B35" s="30"/>
      <c r="C35" s="43"/>
      <c r="D35" s="43"/>
      <c r="E35" s="43"/>
      <c r="F35" s="30"/>
      <c r="G35" s="30"/>
      <c r="H35" s="30"/>
      <c r="I35" s="30"/>
      <c r="J35" s="30"/>
      <c r="K35" s="30"/>
    </row>
    <row r="36" spans="1:11" x14ac:dyDescent="0.2">
      <c r="A36" s="29">
        <v>44407</v>
      </c>
      <c r="B36" s="30"/>
      <c r="C36" s="43"/>
      <c r="D36" s="43"/>
      <c r="E36" s="43"/>
      <c r="F36" s="30"/>
      <c r="G36" s="30"/>
      <c r="H36" s="30"/>
      <c r="I36" s="30"/>
      <c r="J36" s="30"/>
      <c r="K36" s="30"/>
    </row>
    <row r="37" spans="1:11" ht="12" thickBot="1" x14ac:dyDescent="0.25">
      <c r="A37" s="29">
        <v>44408</v>
      </c>
      <c r="B37" s="30"/>
      <c r="C37" s="44"/>
      <c r="D37" s="44"/>
      <c r="E37" s="44"/>
      <c r="F37" s="30"/>
      <c r="G37" s="30"/>
      <c r="H37" s="30"/>
      <c r="I37" s="30"/>
      <c r="J37" s="30"/>
      <c r="K37" s="30"/>
    </row>
    <row r="38" spans="1:11" ht="23.25" thickBot="1" x14ac:dyDescent="0.25">
      <c r="A38" s="54" t="s">
        <v>61</v>
      </c>
      <c r="B38" s="45"/>
      <c r="C38" s="31" t="str">
        <f>IF(F3="ja",SUM(C7:C37),"")</f>
        <v/>
      </c>
      <c r="D38" s="31">
        <f>SUM(D7:D37)</f>
        <v>0</v>
      </c>
      <c r="E38" s="31">
        <f>IF(SUM(E7:E37)&gt;22,22,SUM(E7:E37))</f>
        <v>0</v>
      </c>
      <c r="F38" s="31">
        <f>IF(IF(C38&lt;E38,IF(C38+D38+B38&gt;22,SUM(22-D38-B38),SUM(C38+D38+B38)-D38-B38),IF(D38+E38+B38&gt;22,SUM(22-D38-B38),SUM(E38+D38+B38)-D38-B38))&lt;0,0,IF(C38&lt;E38,IF(C38+D38+B38&gt;22,SUM(22-D38-B38),SUM(C38+D38+B38)-D38-B38),IF(D38+E38+B38&gt;22,SUM(22-D38-B38),SUM(E38+D38+B38)-D38-B38)))</f>
        <v>0</v>
      </c>
      <c r="G38" s="46"/>
      <c r="H38" s="47"/>
      <c r="I38" s="32">
        <f>H38/22</f>
        <v>0</v>
      </c>
      <c r="J38" s="32">
        <f>IF(F3="ja",IF(I38&gt;60,60,I38),IF(I38&gt;200,200,I38))</f>
        <v>0</v>
      </c>
      <c r="K38" s="33">
        <f>J38*F38</f>
        <v>0</v>
      </c>
    </row>
    <row r="39" spans="1:11" x14ac:dyDescent="0.2">
      <c r="A39" s="29">
        <v>44409</v>
      </c>
      <c r="B39" s="34"/>
      <c r="C39" s="49"/>
      <c r="D39" s="48"/>
      <c r="E39" s="48"/>
      <c r="F39" s="30"/>
      <c r="G39" s="30"/>
      <c r="H39" s="30"/>
      <c r="I39" s="30"/>
      <c r="J39" s="30"/>
      <c r="K39" s="30"/>
    </row>
    <row r="40" spans="1:11" x14ac:dyDescent="0.2">
      <c r="A40" s="29">
        <v>44410</v>
      </c>
      <c r="B40" s="35"/>
      <c r="C40" s="50"/>
      <c r="D40" s="43"/>
      <c r="E40" s="43"/>
      <c r="F40" s="30"/>
      <c r="G40" s="30"/>
      <c r="H40" s="30"/>
      <c r="I40" s="30"/>
      <c r="J40" s="30"/>
      <c r="K40" s="30"/>
    </row>
    <row r="41" spans="1:11" x14ac:dyDescent="0.2">
      <c r="A41" s="29">
        <v>44411</v>
      </c>
      <c r="B41" s="35"/>
      <c r="C41" s="50"/>
      <c r="D41" s="43"/>
      <c r="E41" s="43"/>
      <c r="F41" s="30"/>
      <c r="G41" s="30"/>
      <c r="H41" s="30"/>
      <c r="I41" s="30"/>
      <c r="J41" s="30"/>
      <c r="K41" s="30"/>
    </row>
    <row r="42" spans="1:11" x14ac:dyDescent="0.2">
      <c r="A42" s="29">
        <v>44412</v>
      </c>
      <c r="B42" s="35"/>
      <c r="C42" s="50"/>
      <c r="D42" s="43"/>
      <c r="E42" s="43"/>
      <c r="F42" s="30"/>
      <c r="G42" s="30"/>
      <c r="H42" s="30"/>
      <c r="I42" s="30"/>
      <c r="J42" s="30"/>
      <c r="K42" s="30"/>
    </row>
    <row r="43" spans="1:11" x14ac:dyDescent="0.2">
      <c r="A43" s="29">
        <v>44413</v>
      </c>
      <c r="B43" s="35"/>
      <c r="C43" s="50"/>
      <c r="D43" s="43"/>
      <c r="E43" s="43"/>
      <c r="F43" s="30"/>
      <c r="G43" s="30"/>
      <c r="H43" s="30"/>
      <c r="I43" s="30"/>
      <c r="J43" s="30"/>
      <c r="K43" s="30"/>
    </row>
    <row r="44" spans="1:11" x14ac:dyDescent="0.2">
      <c r="A44" s="29">
        <v>44414</v>
      </c>
      <c r="B44" s="35"/>
      <c r="C44" s="50"/>
      <c r="D44" s="43"/>
      <c r="E44" s="43"/>
      <c r="F44" s="30"/>
      <c r="G44" s="30"/>
      <c r="H44" s="30"/>
      <c r="I44" s="30"/>
      <c r="J44" s="30"/>
      <c r="K44" s="30"/>
    </row>
    <row r="45" spans="1:11" x14ac:dyDescent="0.2">
      <c r="A45" s="29">
        <v>44415</v>
      </c>
      <c r="B45" s="35"/>
      <c r="C45" s="50"/>
      <c r="D45" s="43"/>
      <c r="E45" s="43"/>
      <c r="F45" s="30"/>
      <c r="G45" s="30"/>
      <c r="H45" s="30"/>
      <c r="I45" s="30"/>
      <c r="J45" s="30"/>
      <c r="K45" s="30"/>
    </row>
    <row r="46" spans="1:11" x14ac:dyDescent="0.2">
      <c r="A46" s="29">
        <v>44416</v>
      </c>
      <c r="B46" s="35"/>
      <c r="C46" s="50"/>
      <c r="D46" s="43"/>
      <c r="E46" s="43"/>
      <c r="F46" s="30"/>
      <c r="G46" s="30"/>
      <c r="H46" s="30"/>
      <c r="I46" s="30"/>
      <c r="J46" s="30"/>
      <c r="K46" s="30"/>
    </row>
    <row r="47" spans="1:11" x14ac:dyDescent="0.2">
      <c r="A47" s="29">
        <v>44417</v>
      </c>
      <c r="B47" s="35"/>
      <c r="C47" s="50"/>
      <c r="D47" s="43"/>
      <c r="E47" s="43"/>
      <c r="F47" s="30"/>
      <c r="G47" s="30"/>
      <c r="H47" s="30"/>
      <c r="I47" s="30"/>
      <c r="J47" s="30"/>
      <c r="K47" s="30"/>
    </row>
    <row r="48" spans="1:11" x14ac:dyDescent="0.2">
      <c r="A48" s="29">
        <v>44418</v>
      </c>
      <c r="B48" s="35"/>
      <c r="C48" s="50"/>
      <c r="D48" s="43"/>
      <c r="E48" s="43"/>
      <c r="F48" s="30"/>
      <c r="G48" s="30"/>
      <c r="H48" s="30"/>
      <c r="I48" s="30"/>
      <c r="J48" s="30"/>
      <c r="K48" s="30"/>
    </row>
    <row r="49" spans="1:11" x14ac:dyDescent="0.2">
      <c r="A49" s="29">
        <v>44419</v>
      </c>
      <c r="B49" s="35"/>
      <c r="C49" s="50"/>
      <c r="D49" s="43"/>
      <c r="E49" s="43"/>
      <c r="F49" s="30"/>
      <c r="G49" s="30"/>
      <c r="H49" s="30"/>
      <c r="I49" s="30"/>
      <c r="J49" s="30"/>
      <c r="K49" s="30"/>
    </row>
    <row r="50" spans="1:11" x14ac:dyDescent="0.2">
      <c r="A50" s="29">
        <v>44420</v>
      </c>
      <c r="B50" s="35"/>
      <c r="C50" s="50"/>
      <c r="D50" s="43"/>
      <c r="E50" s="43"/>
      <c r="F50" s="30"/>
      <c r="G50" s="30"/>
      <c r="H50" s="30"/>
      <c r="I50" s="30"/>
      <c r="J50" s="30"/>
      <c r="K50" s="30"/>
    </row>
    <row r="51" spans="1:11" x14ac:dyDescent="0.2">
      <c r="A51" s="29">
        <v>44421</v>
      </c>
      <c r="B51" s="35"/>
      <c r="C51" s="50"/>
      <c r="D51" s="43"/>
      <c r="E51" s="43"/>
      <c r="F51" s="30"/>
      <c r="G51" s="30"/>
      <c r="H51" s="30"/>
      <c r="I51" s="30"/>
      <c r="J51" s="30"/>
      <c r="K51" s="30"/>
    </row>
    <row r="52" spans="1:11" x14ac:dyDescent="0.2">
      <c r="A52" s="29">
        <v>44422</v>
      </c>
      <c r="B52" s="35"/>
      <c r="C52" s="50"/>
      <c r="D52" s="43"/>
      <c r="E52" s="43"/>
      <c r="F52" s="30"/>
      <c r="G52" s="30"/>
      <c r="H52" s="30"/>
      <c r="I52" s="30"/>
      <c r="J52" s="30"/>
      <c r="K52" s="30"/>
    </row>
    <row r="53" spans="1:11" x14ac:dyDescent="0.2">
      <c r="A53" s="29">
        <v>44423</v>
      </c>
      <c r="B53" s="35"/>
      <c r="C53" s="50"/>
      <c r="D53" s="43"/>
      <c r="E53" s="43"/>
      <c r="F53" s="30"/>
      <c r="G53" s="30"/>
      <c r="H53" s="30"/>
      <c r="I53" s="30"/>
      <c r="J53" s="30"/>
      <c r="K53" s="30"/>
    </row>
    <row r="54" spans="1:11" x14ac:dyDescent="0.2">
      <c r="A54" s="29">
        <v>44424</v>
      </c>
      <c r="B54" s="35"/>
      <c r="C54" s="50"/>
      <c r="D54" s="43"/>
      <c r="E54" s="43"/>
      <c r="F54" s="30"/>
      <c r="G54" s="30"/>
      <c r="H54" s="30"/>
      <c r="I54" s="30"/>
      <c r="J54" s="30"/>
      <c r="K54" s="30"/>
    </row>
    <row r="55" spans="1:11" x14ac:dyDescent="0.2">
      <c r="A55" s="29">
        <v>44425</v>
      </c>
      <c r="B55" s="35"/>
      <c r="C55" s="50"/>
      <c r="D55" s="43"/>
      <c r="E55" s="43"/>
      <c r="F55" s="30"/>
      <c r="G55" s="30"/>
      <c r="H55" s="30"/>
      <c r="I55" s="30"/>
      <c r="J55" s="30"/>
      <c r="K55" s="30"/>
    </row>
    <row r="56" spans="1:11" x14ac:dyDescent="0.2">
      <c r="A56" s="29">
        <v>44426</v>
      </c>
      <c r="B56" s="35"/>
      <c r="C56" s="50"/>
      <c r="D56" s="43"/>
      <c r="E56" s="43"/>
      <c r="F56" s="30"/>
      <c r="G56" s="30"/>
      <c r="H56" s="30"/>
      <c r="I56" s="30"/>
      <c r="J56" s="30"/>
      <c r="K56" s="30"/>
    </row>
    <row r="57" spans="1:11" x14ac:dyDescent="0.2">
      <c r="A57" s="29">
        <v>44427</v>
      </c>
      <c r="B57" s="35"/>
      <c r="C57" s="50"/>
      <c r="D57" s="43"/>
      <c r="E57" s="43"/>
      <c r="F57" s="30"/>
      <c r="G57" s="30"/>
      <c r="H57" s="30"/>
      <c r="I57" s="30"/>
      <c r="J57" s="30"/>
      <c r="K57" s="30"/>
    </row>
    <row r="58" spans="1:11" x14ac:dyDescent="0.2">
      <c r="A58" s="29">
        <v>44428</v>
      </c>
      <c r="B58" s="35"/>
      <c r="C58" s="50"/>
      <c r="D58" s="43"/>
      <c r="E58" s="43"/>
      <c r="F58" s="30"/>
      <c r="G58" s="30"/>
      <c r="H58" s="30"/>
      <c r="I58" s="30"/>
      <c r="J58" s="30"/>
      <c r="K58" s="30"/>
    </row>
    <row r="59" spans="1:11" x14ac:dyDescent="0.2">
      <c r="A59" s="29">
        <v>44429</v>
      </c>
      <c r="B59" s="35"/>
      <c r="C59" s="50"/>
      <c r="D59" s="43"/>
      <c r="E59" s="43"/>
      <c r="F59" s="30"/>
      <c r="G59" s="30"/>
      <c r="H59" s="30"/>
      <c r="I59" s="30"/>
      <c r="J59" s="30"/>
      <c r="K59" s="30"/>
    </row>
    <row r="60" spans="1:11" x14ac:dyDescent="0.2">
      <c r="A60" s="29">
        <v>44430</v>
      </c>
      <c r="B60" s="35"/>
      <c r="C60" s="50"/>
      <c r="D60" s="43"/>
      <c r="E60" s="43"/>
      <c r="F60" s="30"/>
      <c r="G60" s="30"/>
      <c r="H60" s="30"/>
      <c r="I60" s="30"/>
      <c r="J60" s="30"/>
      <c r="K60" s="30"/>
    </row>
    <row r="61" spans="1:11" x14ac:dyDescent="0.2">
      <c r="A61" s="29">
        <v>44431</v>
      </c>
      <c r="B61" s="35"/>
      <c r="C61" s="50"/>
      <c r="D61" s="43"/>
      <c r="E61" s="43"/>
      <c r="F61" s="30"/>
      <c r="G61" s="30"/>
      <c r="H61" s="30"/>
      <c r="I61" s="30"/>
      <c r="J61" s="30"/>
      <c r="K61" s="30"/>
    </row>
    <row r="62" spans="1:11" x14ac:dyDescent="0.2">
      <c r="A62" s="29">
        <v>44432</v>
      </c>
      <c r="B62" s="35"/>
      <c r="C62" s="50"/>
      <c r="D62" s="43"/>
      <c r="E62" s="43"/>
      <c r="F62" s="30"/>
      <c r="G62" s="30"/>
      <c r="H62" s="30"/>
      <c r="I62" s="30"/>
      <c r="J62" s="30"/>
      <c r="K62" s="30"/>
    </row>
    <row r="63" spans="1:11" x14ac:dyDescent="0.2">
      <c r="A63" s="29">
        <v>44433</v>
      </c>
      <c r="B63" s="35"/>
      <c r="C63" s="50"/>
      <c r="D63" s="43"/>
      <c r="E63" s="43"/>
      <c r="F63" s="30"/>
      <c r="G63" s="30"/>
      <c r="H63" s="30"/>
      <c r="I63" s="30"/>
      <c r="J63" s="30"/>
      <c r="K63" s="30"/>
    </row>
    <row r="64" spans="1:11" x14ac:dyDescent="0.2">
      <c r="A64" s="29">
        <v>44434</v>
      </c>
      <c r="B64" s="35"/>
      <c r="C64" s="50"/>
      <c r="D64" s="43"/>
      <c r="E64" s="43"/>
      <c r="F64" s="30"/>
      <c r="G64" s="30"/>
      <c r="H64" s="30"/>
      <c r="I64" s="30"/>
      <c r="J64" s="30"/>
      <c r="K64" s="30"/>
    </row>
    <row r="65" spans="1:11" x14ac:dyDescent="0.2">
      <c r="A65" s="29">
        <v>44435</v>
      </c>
      <c r="B65" s="35"/>
      <c r="C65" s="50"/>
      <c r="D65" s="43"/>
      <c r="E65" s="43"/>
      <c r="F65" s="30"/>
      <c r="G65" s="30"/>
      <c r="H65" s="30"/>
      <c r="I65" s="30"/>
      <c r="J65" s="30"/>
      <c r="K65" s="30"/>
    </row>
    <row r="66" spans="1:11" x14ac:dyDescent="0.2">
      <c r="A66" s="29">
        <v>44436</v>
      </c>
      <c r="B66" s="35"/>
      <c r="C66" s="50"/>
      <c r="D66" s="43"/>
      <c r="E66" s="43"/>
      <c r="F66" s="30"/>
      <c r="G66" s="30"/>
      <c r="H66" s="30"/>
      <c r="I66" s="30"/>
      <c r="J66" s="30"/>
      <c r="K66" s="30"/>
    </row>
    <row r="67" spans="1:11" x14ac:dyDescent="0.2">
      <c r="A67" s="29">
        <v>44437</v>
      </c>
      <c r="B67" s="35"/>
      <c r="C67" s="50"/>
      <c r="D67" s="43"/>
      <c r="E67" s="43"/>
      <c r="F67" s="30"/>
      <c r="G67" s="30"/>
      <c r="H67" s="30"/>
      <c r="I67" s="30"/>
      <c r="J67" s="30"/>
      <c r="K67" s="30"/>
    </row>
    <row r="68" spans="1:11" x14ac:dyDescent="0.2">
      <c r="A68" s="29">
        <v>44438</v>
      </c>
      <c r="B68" s="35"/>
      <c r="C68" s="50"/>
      <c r="D68" s="43"/>
      <c r="E68" s="43"/>
      <c r="F68" s="30"/>
      <c r="G68" s="30"/>
      <c r="H68" s="30"/>
      <c r="I68" s="30"/>
      <c r="J68" s="30"/>
      <c r="K68" s="30"/>
    </row>
    <row r="69" spans="1:11" ht="12" thickBot="1" x14ac:dyDescent="0.25">
      <c r="A69" s="29">
        <v>44439</v>
      </c>
      <c r="B69" s="36"/>
      <c r="C69" s="51"/>
      <c r="D69" s="44"/>
      <c r="E69" s="44"/>
      <c r="F69" s="30"/>
      <c r="G69" s="30"/>
      <c r="H69" s="30"/>
      <c r="I69" s="30"/>
      <c r="J69" s="30"/>
      <c r="K69" s="30"/>
    </row>
    <row r="70" spans="1:11" ht="23.25" thickBot="1" x14ac:dyDescent="0.25">
      <c r="A70" s="54" t="s">
        <v>60</v>
      </c>
      <c r="B70" s="45">
        <v>0</v>
      </c>
      <c r="C70" s="37" t="str">
        <f>IF(F3="ja",SUM(C39:C69),"")</f>
        <v/>
      </c>
      <c r="D70" s="37">
        <f>SUM(D39:D69)</f>
        <v>0</v>
      </c>
      <c r="E70" s="37">
        <f>IF(SUM(E39:E69)&gt;22,22, SUM(E39:E69))</f>
        <v>0</v>
      </c>
      <c r="F70" s="31">
        <f>IF(IF(C70&lt;E70,IF(C70+D70+B70&gt;22,SUM(22-D70-B70),SUM(C70+D70+B70)-D70-B70),IF(D70+E70+B70&gt;22,SUM(22-D70-B70),SUM(E70+D70+B70)-D70-B70))&lt;0,0,IF(C70&lt;E70,IF(C70+D70+B70&gt;22,SUM(22-D70-B70),SUM(C70+D70+B70)-D70-B70),IF(D70+E70+B70&gt;22,SUM(22-D70-B70),SUM(E70+D70+B70)-D70-B70)))</f>
        <v>0</v>
      </c>
      <c r="G70" s="46"/>
      <c r="H70" s="47"/>
      <c r="I70" s="32">
        <f>H70/22</f>
        <v>0</v>
      </c>
      <c r="J70" s="32">
        <f>IF(F3="ja",IF(I70&gt;60,60,I70),IF(I70&gt;200,200,I70))</f>
        <v>0</v>
      </c>
      <c r="K70" s="33">
        <f>J70*F70</f>
        <v>0</v>
      </c>
    </row>
    <row r="71" spans="1:11" x14ac:dyDescent="0.2">
      <c r="A71" s="29">
        <v>44440</v>
      </c>
      <c r="B71" s="30"/>
      <c r="C71" s="48"/>
      <c r="D71" s="48"/>
      <c r="E71" s="48"/>
      <c r="F71" s="30"/>
      <c r="G71" s="30"/>
      <c r="H71" s="30"/>
      <c r="I71" s="30"/>
      <c r="J71" s="30"/>
      <c r="K71" s="30"/>
    </row>
    <row r="72" spans="1:11" x14ac:dyDescent="0.2">
      <c r="A72" s="29">
        <v>44441</v>
      </c>
      <c r="B72" s="30"/>
      <c r="C72" s="43"/>
      <c r="D72" s="43"/>
      <c r="E72" s="43"/>
      <c r="F72" s="30"/>
      <c r="G72" s="30"/>
      <c r="H72" s="30"/>
      <c r="I72" s="30"/>
      <c r="J72" s="30"/>
      <c r="K72" s="30"/>
    </row>
    <row r="73" spans="1:11" x14ac:dyDescent="0.2">
      <c r="A73" s="29">
        <v>44442</v>
      </c>
      <c r="B73" s="30"/>
      <c r="C73" s="43"/>
      <c r="D73" s="43"/>
      <c r="E73" s="43"/>
      <c r="F73" s="30"/>
      <c r="G73" s="30"/>
      <c r="H73" s="30"/>
      <c r="I73" s="30"/>
      <c r="J73" s="30"/>
      <c r="K73" s="30"/>
    </row>
    <row r="74" spans="1:11" x14ac:dyDescent="0.2">
      <c r="A74" s="29">
        <v>44443</v>
      </c>
      <c r="B74" s="30"/>
      <c r="C74" s="43"/>
      <c r="D74" s="43"/>
      <c r="E74" s="43"/>
      <c r="F74" s="30"/>
      <c r="G74" s="30"/>
      <c r="H74" s="30"/>
      <c r="I74" s="30"/>
      <c r="J74" s="30"/>
      <c r="K74" s="30"/>
    </row>
    <row r="75" spans="1:11" x14ac:dyDescent="0.2">
      <c r="A75" s="29">
        <v>44444</v>
      </c>
      <c r="B75" s="30"/>
      <c r="C75" s="43"/>
      <c r="D75" s="43"/>
      <c r="E75" s="43"/>
      <c r="F75" s="30"/>
      <c r="G75" s="30"/>
      <c r="H75" s="30"/>
      <c r="I75" s="30"/>
      <c r="J75" s="30"/>
      <c r="K75" s="30"/>
    </row>
    <row r="76" spans="1:11" x14ac:dyDescent="0.2">
      <c r="A76" s="29">
        <v>44445</v>
      </c>
      <c r="B76" s="30"/>
      <c r="C76" s="43"/>
      <c r="D76" s="43"/>
      <c r="E76" s="43"/>
      <c r="F76" s="30"/>
      <c r="G76" s="30"/>
      <c r="H76" s="30"/>
      <c r="I76" s="30"/>
      <c r="J76" s="30"/>
      <c r="K76" s="30"/>
    </row>
    <row r="77" spans="1:11" x14ac:dyDescent="0.2">
      <c r="A77" s="29">
        <v>44446</v>
      </c>
      <c r="B77" s="30"/>
      <c r="C77" s="43"/>
      <c r="D77" s="43"/>
      <c r="E77" s="43"/>
      <c r="F77" s="30"/>
      <c r="G77" s="30"/>
      <c r="H77" s="30"/>
      <c r="I77" s="30"/>
      <c r="J77" s="30"/>
      <c r="K77" s="30"/>
    </row>
    <row r="78" spans="1:11" x14ac:dyDescent="0.2">
      <c r="A78" s="29">
        <v>44447</v>
      </c>
      <c r="B78" s="30"/>
      <c r="C78" s="43"/>
      <c r="D78" s="43"/>
      <c r="E78" s="43"/>
      <c r="F78" s="30"/>
      <c r="G78" s="30"/>
      <c r="H78" s="30"/>
      <c r="I78" s="30"/>
      <c r="J78" s="30"/>
      <c r="K78" s="30"/>
    </row>
    <row r="79" spans="1:11" x14ac:dyDescent="0.2">
      <c r="A79" s="29">
        <v>44448</v>
      </c>
      <c r="B79" s="30"/>
      <c r="C79" s="43"/>
      <c r="D79" s="43"/>
      <c r="E79" s="43"/>
      <c r="F79" s="30"/>
      <c r="G79" s="30"/>
      <c r="H79" s="30"/>
      <c r="I79" s="30"/>
      <c r="J79" s="30"/>
      <c r="K79" s="30"/>
    </row>
    <row r="80" spans="1:11" x14ac:dyDescent="0.2">
      <c r="A80" s="29">
        <v>44449</v>
      </c>
      <c r="B80" s="30"/>
      <c r="C80" s="43"/>
      <c r="D80" s="43"/>
      <c r="E80" s="43"/>
      <c r="F80" s="30"/>
      <c r="G80" s="30"/>
      <c r="H80" s="30"/>
      <c r="I80" s="30"/>
      <c r="J80" s="30"/>
      <c r="K80" s="30"/>
    </row>
    <row r="81" spans="1:11" x14ac:dyDescent="0.2">
      <c r="A81" s="29">
        <v>44450</v>
      </c>
      <c r="B81" s="30"/>
      <c r="C81" s="43"/>
      <c r="D81" s="43"/>
      <c r="E81" s="43"/>
      <c r="F81" s="30"/>
      <c r="G81" s="30"/>
      <c r="H81" s="30"/>
      <c r="I81" s="30"/>
      <c r="J81" s="30"/>
      <c r="K81" s="30"/>
    </row>
    <row r="82" spans="1:11" x14ac:dyDescent="0.2">
      <c r="A82" s="29">
        <v>44451</v>
      </c>
      <c r="B82" s="30"/>
      <c r="C82" s="43"/>
      <c r="D82" s="43"/>
      <c r="E82" s="43"/>
      <c r="F82" s="30"/>
      <c r="G82" s="30"/>
      <c r="H82" s="30"/>
      <c r="I82" s="30"/>
      <c r="J82" s="30"/>
      <c r="K82" s="30"/>
    </row>
    <row r="83" spans="1:11" x14ac:dyDescent="0.2">
      <c r="A83" s="29">
        <v>44452</v>
      </c>
      <c r="B83" s="30"/>
      <c r="C83" s="43"/>
      <c r="D83" s="43"/>
      <c r="E83" s="43"/>
      <c r="F83" s="30"/>
      <c r="G83" s="30"/>
      <c r="H83" s="30"/>
      <c r="I83" s="30"/>
      <c r="J83" s="30"/>
      <c r="K83" s="30"/>
    </row>
    <row r="84" spans="1:11" x14ac:dyDescent="0.2">
      <c r="A84" s="29">
        <v>44453</v>
      </c>
      <c r="B84" s="30"/>
      <c r="C84" s="43"/>
      <c r="D84" s="43"/>
      <c r="E84" s="43"/>
      <c r="F84" s="30"/>
      <c r="G84" s="30"/>
      <c r="H84" s="30"/>
      <c r="I84" s="30"/>
      <c r="J84" s="30"/>
      <c r="K84" s="30"/>
    </row>
    <row r="85" spans="1:11" x14ac:dyDescent="0.2">
      <c r="A85" s="29">
        <v>44454</v>
      </c>
      <c r="B85" s="30"/>
      <c r="C85" s="43"/>
      <c r="D85" s="43"/>
      <c r="E85" s="43"/>
      <c r="F85" s="30"/>
      <c r="G85" s="30"/>
      <c r="H85" s="30"/>
      <c r="I85" s="30"/>
      <c r="J85" s="30"/>
      <c r="K85" s="30"/>
    </row>
    <row r="86" spans="1:11" x14ac:dyDescent="0.2">
      <c r="A86" s="29">
        <v>44455</v>
      </c>
      <c r="B86" s="30"/>
      <c r="C86" s="43"/>
      <c r="D86" s="43"/>
      <c r="E86" s="43"/>
      <c r="F86" s="30"/>
      <c r="G86" s="30"/>
      <c r="H86" s="30"/>
      <c r="I86" s="30"/>
      <c r="J86" s="30"/>
      <c r="K86" s="30"/>
    </row>
    <row r="87" spans="1:11" x14ac:dyDescent="0.2">
      <c r="A87" s="29">
        <v>44456</v>
      </c>
      <c r="B87" s="30"/>
      <c r="C87" s="43"/>
      <c r="D87" s="43"/>
      <c r="E87" s="43"/>
      <c r="F87" s="30"/>
      <c r="G87" s="30"/>
      <c r="H87" s="30"/>
      <c r="I87" s="30"/>
      <c r="J87" s="30"/>
      <c r="K87" s="30"/>
    </row>
    <row r="88" spans="1:11" x14ac:dyDescent="0.2">
      <c r="A88" s="29">
        <v>44457</v>
      </c>
      <c r="B88" s="30"/>
      <c r="C88" s="43"/>
      <c r="D88" s="43"/>
      <c r="E88" s="43"/>
      <c r="F88" s="30"/>
      <c r="G88" s="30"/>
      <c r="H88" s="30"/>
      <c r="I88" s="30"/>
      <c r="J88" s="30"/>
      <c r="K88" s="30"/>
    </row>
    <row r="89" spans="1:11" x14ac:dyDescent="0.2">
      <c r="A89" s="29">
        <v>44458</v>
      </c>
      <c r="B89" s="30"/>
      <c r="C89" s="43"/>
      <c r="D89" s="43"/>
      <c r="E89" s="43"/>
      <c r="F89" s="30"/>
      <c r="G89" s="30"/>
      <c r="H89" s="30"/>
      <c r="I89" s="30"/>
      <c r="J89" s="30"/>
      <c r="K89" s="30"/>
    </row>
    <row r="90" spans="1:11" x14ac:dyDescent="0.2">
      <c r="A90" s="29">
        <v>44459</v>
      </c>
      <c r="B90" s="30"/>
      <c r="C90" s="43"/>
      <c r="D90" s="43"/>
      <c r="E90" s="43"/>
      <c r="F90" s="30"/>
      <c r="G90" s="30"/>
      <c r="H90" s="30"/>
      <c r="I90" s="30"/>
      <c r="J90" s="30"/>
      <c r="K90" s="30"/>
    </row>
    <row r="91" spans="1:11" x14ac:dyDescent="0.2">
      <c r="A91" s="29">
        <v>44460</v>
      </c>
      <c r="B91" s="30"/>
      <c r="C91" s="43"/>
      <c r="D91" s="43"/>
      <c r="E91" s="43"/>
      <c r="F91" s="30"/>
      <c r="G91" s="30"/>
      <c r="H91" s="30"/>
      <c r="I91" s="30"/>
      <c r="J91" s="30"/>
      <c r="K91" s="30"/>
    </row>
    <row r="92" spans="1:11" x14ac:dyDescent="0.2">
      <c r="A92" s="29">
        <v>44461</v>
      </c>
      <c r="B92" s="30"/>
      <c r="C92" s="43"/>
      <c r="D92" s="43"/>
      <c r="E92" s="43"/>
      <c r="F92" s="30"/>
      <c r="G92" s="30"/>
      <c r="H92" s="30"/>
      <c r="I92" s="30"/>
      <c r="J92" s="30"/>
      <c r="K92" s="30"/>
    </row>
    <row r="93" spans="1:11" x14ac:dyDescent="0.2">
      <c r="A93" s="29">
        <v>44462</v>
      </c>
      <c r="B93" s="30"/>
      <c r="C93" s="43"/>
      <c r="D93" s="43"/>
      <c r="E93" s="43"/>
      <c r="F93" s="30"/>
      <c r="G93" s="30"/>
      <c r="H93" s="30"/>
      <c r="I93" s="30"/>
      <c r="J93" s="30"/>
      <c r="K93" s="30"/>
    </row>
    <row r="94" spans="1:11" x14ac:dyDescent="0.2">
      <c r="A94" s="29">
        <v>44463</v>
      </c>
      <c r="B94" s="30"/>
      <c r="C94" s="43"/>
      <c r="D94" s="43"/>
      <c r="E94" s="43"/>
      <c r="F94" s="30"/>
      <c r="G94" s="30"/>
      <c r="H94" s="30"/>
      <c r="I94" s="30"/>
      <c r="J94" s="30"/>
      <c r="K94" s="30"/>
    </row>
    <row r="95" spans="1:11" x14ac:dyDescent="0.2">
      <c r="A95" s="29">
        <v>44464</v>
      </c>
      <c r="B95" s="30"/>
      <c r="C95" s="43"/>
      <c r="D95" s="43"/>
      <c r="E95" s="43"/>
      <c r="F95" s="30"/>
      <c r="G95" s="30"/>
      <c r="H95" s="30"/>
      <c r="I95" s="30"/>
      <c r="J95" s="30"/>
      <c r="K95" s="30"/>
    </row>
    <row r="96" spans="1:11" x14ac:dyDescent="0.2">
      <c r="A96" s="29">
        <v>44465</v>
      </c>
      <c r="B96" s="30"/>
      <c r="C96" s="43"/>
      <c r="D96" s="43"/>
      <c r="E96" s="43"/>
      <c r="F96" s="30"/>
      <c r="G96" s="30"/>
      <c r="H96" s="30"/>
      <c r="I96" s="30"/>
      <c r="J96" s="30"/>
      <c r="K96" s="30"/>
    </row>
    <row r="97" spans="1:11" x14ac:dyDescent="0.2">
      <c r="A97" s="29">
        <v>44466</v>
      </c>
      <c r="B97" s="30"/>
      <c r="C97" s="43"/>
      <c r="D97" s="43"/>
      <c r="E97" s="43"/>
      <c r="F97" s="30"/>
      <c r="G97" s="30"/>
      <c r="H97" s="30"/>
      <c r="I97" s="30"/>
      <c r="J97" s="30"/>
      <c r="K97" s="30"/>
    </row>
    <row r="98" spans="1:11" x14ac:dyDescent="0.2">
      <c r="A98" s="29">
        <v>44467</v>
      </c>
      <c r="B98" s="30"/>
      <c r="C98" s="43"/>
      <c r="D98" s="43"/>
      <c r="E98" s="43"/>
      <c r="F98" s="30"/>
      <c r="G98" s="30"/>
      <c r="H98" s="30"/>
      <c r="I98" s="30"/>
      <c r="J98" s="30"/>
      <c r="K98" s="30"/>
    </row>
    <row r="99" spans="1:11" x14ac:dyDescent="0.2">
      <c r="A99" s="29">
        <v>44468</v>
      </c>
      <c r="B99" s="30"/>
      <c r="C99" s="43"/>
      <c r="D99" s="43"/>
      <c r="E99" s="43"/>
      <c r="F99" s="30"/>
      <c r="G99" s="30"/>
      <c r="H99" s="30"/>
      <c r="I99" s="30"/>
      <c r="J99" s="30"/>
      <c r="K99" s="30"/>
    </row>
    <row r="100" spans="1:11" ht="12" thickBot="1" x14ac:dyDescent="0.25">
      <c r="A100" s="29">
        <v>44469</v>
      </c>
      <c r="B100" s="30"/>
      <c r="C100" s="43"/>
      <c r="D100" s="43"/>
      <c r="E100" s="43"/>
      <c r="F100" s="30"/>
      <c r="G100" s="30"/>
      <c r="H100" s="30"/>
      <c r="I100" s="30"/>
      <c r="J100" s="30"/>
      <c r="K100" s="30"/>
    </row>
    <row r="101" spans="1:11" ht="23.25" thickBot="1" x14ac:dyDescent="0.25">
      <c r="A101" s="54" t="s">
        <v>53</v>
      </c>
      <c r="B101" s="45">
        <v>0</v>
      </c>
      <c r="C101" s="31" t="str">
        <f>IF(F3="ja",SUM(C71:C100),"")</f>
        <v/>
      </c>
      <c r="D101" s="31">
        <f>SUM(D71:D100)</f>
        <v>0</v>
      </c>
      <c r="E101" s="31">
        <f>IF(SUM(E71:E100)&gt;22,22, SUM(E71:E100))</f>
        <v>0</v>
      </c>
      <c r="F101" s="31">
        <f>IF(IF(C101&lt;E101,IF(C101+D101+B101&gt;22,SUM(22-D101-B101),SUM(C101+D101+B101)-D101-B101),IF(D101+E101+B101&gt;22,SUM(22-D101-B101),SUM(E101+D101+B101)-D101-B101))&lt;0,0,IF(C101&lt;E101,IF(C101+D101+B101&gt;22,SUM(22-D101-B101),SUM(C101+D101+B101)-D101-B101),IF(D101+E101+B101&gt;22,SUM(22-D101-B101),SUM(E101+D101+B101)-D101-B101)))</f>
        <v>0</v>
      </c>
      <c r="G101" s="46"/>
      <c r="H101" s="47"/>
      <c r="I101" s="32">
        <f>H101/22</f>
        <v>0</v>
      </c>
      <c r="J101" s="32">
        <f>IF(F3="ja",IF(I101&gt;60,60,I101),IF(I101&gt;200,200,I101))</f>
        <v>0</v>
      </c>
      <c r="K101" s="33">
        <f>J101*F101</f>
        <v>0</v>
      </c>
    </row>
    <row r="102" spans="1:11" x14ac:dyDescent="0.2">
      <c r="A102" s="29">
        <v>44470</v>
      </c>
      <c r="B102" s="30"/>
      <c r="C102" s="48"/>
      <c r="D102" s="48"/>
      <c r="E102" s="48"/>
      <c r="F102" s="30"/>
      <c r="G102" s="30"/>
      <c r="H102" s="30"/>
      <c r="I102" s="30"/>
      <c r="J102" s="30"/>
      <c r="K102" s="30"/>
    </row>
    <row r="103" spans="1:11" x14ac:dyDescent="0.2">
      <c r="A103" s="29">
        <v>44471</v>
      </c>
      <c r="B103" s="30"/>
      <c r="C103" s="43"/>
      <c r="D103" s="43"/>
      <c r="E103" s="43"/>
      <c r="F103" s="30"/>
      <c r="G103" s="30"/>
      <c r="H103" s="30"/>
      <c r="I103" s="30"/>
      <c r="J103" s="30"/>
      <c r="K103" s="30"/>
    </row>
    <row r="104" spans="1:11" x14ac:dyDescent="0.2">
      <c r="A104" s="29">
        <v>44472</v>
      </c>
      <c r="B104" s="30"/>
      <c r="C104" s="43"/>
      <c r="D104" s="43"/>
      <c r="E104" s="43"/>
      <c r="F104" s="30"/>
      <c r="G104" s="30"/>
      <c r="H104" s="30"/>
      <c r="I104" s="30"/>
      <c r="J104" s="30"/>
      <c r="K104" s="30"/>
    </row>
    <row r="105" spans="1:11" x14ac:dyDescent="0.2">
      <c r="A105" s="29">
        <v>44473</v>
      </c>
      <c r="B105" s="30"/>
      <c r="C105" s="43"/>
      <c r="D105" s="43"/>
      <c r="E105" s="43"/>
      <c r="F105" s="30"/>
      <c r="G105" s="30"/>
      <c r="H105" s="30"/>
      <c r="I105" s="30"/>
      <c r="J105" s="30"/>
      <c r="K105" s="30"/>
    </row>
    <row r="106" spans="1:11" x14ac:dyDescent="0.2">
      <c r="A106" s="29">
        <v>44474</v>
      </c>
      <c r="B106" s="30"/>
      <c r="C106" s="43"/>
      <c r="D106" s="43"/>
      <c r="E106" s="43"/>
      <c r="F106" s="30"/>
      <c r="G106" s="30"/>
      <c r="H106" s="30"/>
      <c r="I106" s="30"/>
      <c r="J106" s="30"/>
      <c r="K106" s="30"/>
    </row>
    <row r="107" spans="1:11" x14ac:dyDescent="0.2">
      <c r="A107" s="29">
        <v>44475</v>
      </c>
      <c r="B107" s="30"/>
      <c r="C107" s="43"/>
      <c r="D107" s="43"/>
      <c r="E107" s="43"/>
      <c r="F107" s="30"/>
      <c r="G107" s="30"/>
      <c r="H107" s="30"/>
      <c r="I107" s="30"/>
      <c r="J107" s="30"/>
      <c r="K107" s="30"/>
    </row>
    <row r="108" spans="1:11" x14ac:dyDescent="0.2">
      <c r="A108" s="29">
        <v>44476</v>
      </c>
      <c r="B108" s="30"/>
      <c r="C108" s="43"/>
      <c r="D108" s="43"/>
      <c r="E108" s="43"/>
      <c r="F108" s="30"/>
      <c r="G108" s="30"/>
      <c r="H108" s="30"/>
      <c r="I108" s="30"/>
      <c r="J108" s="30"/>
      <c r="K108" s="30"/>
    </row>
    <row r="109" spans="1:11" x14ac:dyDescent="0.2">
      <c r="A109" s="29">
        <v>44477</v>
      </c>
      <c r="B109" s="30"/>
      <c r="C109" s="43"/>
      <c r="D109" s="43"/>
      <c r="E109" s="43"/>
      <c r="F109" s="30"/>
      <c r="G109" s="30"/>
      <c r="H109" s="30"/>
      <c r="I109" s="30"/>
      <c r="J109" s="30"/>
      <c r="K109" s="30"/>
    </row>
    <row r="110" spans="1:11" x14ac:dyDescent="0.2">
      <c r="A110" s="29">
        <v>44478</v>
      </c>
      <c r="B110" s="30"/>
      <c r="C110" s="43"/>
      <c r="D110" s="43"/>
      <c r="E110" s="43"/>
      <c r="F110" s="30"/>
      <c r="G110" s="30"/>
      <c r="H110" s="30"/>
      <c r="I110" s="30"/>
      <c r="J110" s="30"/>
      <c r="K110" s="30"/>
    </row>
    <row r="111" spans="1:11" x14ac:dyDescent="0.2">
      <c r="A111" s="29">
        <v>44479</v>
      </c>
      <c r="B111" s="30"/>
      <c r="C111" s="43"/>
      <c r="D111" s="43"/>
      <c r="E111" s="43"/>
      <c r="F111" s="30"/>
      <c r="G111" s="30"/>
      <c r="H111" s="30"/>
      <c r="I111" s="30"/>
      <c r="J111" s="30"/>
      <c r="K111" s="30"/>
    </row>
    <row r="112" spans="1:11" x14ac:dyDescent="0.2">
      <c r="A112" s="29">
        <v>44480</v>
      </c>
      <c r="B112" s="30"/>
      <c r="C112" s="43"/>
      <c r="D112" s="43"/>
      <c r="E112" s="43"/>
      <c r="F112" s="30"/>
      <c r="G112" s="30"/>
      <c r="H112" s="30"/>
      <c r="I112" s="30"/>
      <c r="J112" s="30"/>
      <c r="K112" s="30"/>
    </row>
    <row r="113" spans="1:11" x14ac:dyDescent="0.2">
      <c r="A113" s="29">
        <v>44481</v>
      </c>
      <c r="B113" s="30"/>
      <c r="C113" s="43"/>
      <c r="D113" s="43"/>
      <c r="E113" s="43"/>
      <c r="F113" s="30"/>
      <c r="G113" s="30"/>
      <c r="H113" s="30"/>
      <c r="I113" s="30"/>
      <c r="J113" s="30"/>
      <c r="K113" s="30"/>
    </row>
    <row r="114" spans="1:11" x14ac:dyDescent="0.2">
      <c r="A114" s="29">
        <v>44482</v>
      </c>
      <c r="B114" s="30"/>
      <c r="C114" s="43"/>
      <c r="D114" s="43"/>
      <c r="E114" s="43"/>
      <c r="F114" s="30"/>
      <c r="G114" s="30"/>
      <c r="H114" s="30"/>
      <c r="I114" s="30"/>
      <c r="J114" s="30"/>
      <c r="K114" s="30"/>
    </row>
    <row r="115" spans="1:11" x14ac:dyDescent="0.2">
      <c r="A115" s="29">
        <v>44483</v>
      </c>
      <c r="B115" s="30"/>
      <c r="C115" s="43"/>
      <c r="D115" s="43"/>
      <c r="E115" s="43"/>
      <c r="F115" s="30"/>
      <c r="G115" s="30"/>
      <c r="H115" s="30"/>
      <c r="I115" s="30"/>
      <c r="J115" s="30"/>
      <c r="K115" s="30"/>
    </row>
    <row r="116" spans="1:11" x14ac:dyDescent="0.2">
      <c r="A116" s="29">
        <v>44484</v>
      </c>
      <c r="B116" s="30"/>
      <c r="C116" s="43"/>
      <c r="D116" s="43"/>
      <c r="E116" s="43"/>
      <c r="F116" s="30"/>
      <c r="G116" s="30"/>
      <c r="H116" s="30"/>
      <c r="I116" s="30"/>
      <c r="J116" s="30"/>
      <c r="K116" s="30"/>
    </row>
    <row r="117" spans="1:11" x14ac:dyDescent="0.2">
      <c r="A117" s="29">
        <v>44485</v>
      </c>
      <c r="B117" s="30"/>
      <c r="C117" s="43"/>
      <c r="D117" s="43"/>
      <c r="E117" s="43"/>
      <c r="F117" s="30"/>
      <c r="G117" s="30"/>
      <c r="H117" s="30"/>
      <c r="I117" s="30"/>
      <c r="J117" s="30"/>
      <c r="K117" s="30"/>
    </row>
    <row r="118" spans="1:11" x14ac:dyDescent="0.2">
      <c r="A118" s="29">
        <v>44486</v>
      </c>
      <c r="B118" s="30"/>
      <c r="C118" s="43"/>
      <c r="D118" s="43"/>
      <c r="E118" s="43"/>
      <c r="F118" s="30"/>
      <c r="G118" s="30"/>
      <c r="H118" s="30"/>
      <c r="I118" s="30"/>
      <c r="J118" s="30"/>
      <c r="K118" s="30"/>
    </row>
    <row r="119" spans="1:11" x14ac:dyDescent="0.2">
      <c r="A119" s="29">
        <v>44487</v>
      </c>
      <c r="B119" s="30"/>
      <c r="C119" s="43"/>
      <c r="D119" s="43"/>
      <c r="E119" s="43"/>
      <c r="F119" s="30"/>
      <c r="G119" s="30"/>
      <c r="H119" s="30"/>
      <c r="I119" s="30"/>
      <c r="J119" s="30"/>
      <c r="K119" s="30"/>
    </row>
    <row r="120" spans="1:11" x14ac:dyDescent="0.2">
      <c r="A120" s="29">
        <v>44488</v>
      </c>
      <c r="B120" s="30"/>
      <c r="C120" s="43"/>
      <c r="D120" s="43"/>
      <c r="E120" s="43"/>
      <c r="F120" s="30"/>
      <c r="G120" s="30"/>
      <c r="H120" s="30"/>
      <c r="I120" s="30"/>
      <c r="J120" s="30"/>
      <c r="K120" s="30"/>
    </row>
    <row r="121" spans="1:11" x14ac:dyDescent="0.2">
      <c r="A121" s="29">
        <v>44489</v>
      </c>
      <c r="B121" s="30"/>
      <c r="C121" s="43"/>
      <c r="D121" s="43"/>
      <c r="E121" s="43"/>
      <c r="F121" s="30"/>
      <c r="G121" s="30"/>
      <c r="H121" s="30"/>
      <c r="I121" s="30"/>
      <c r="J121" s="30"/>
      <c r="K121" s="30"/>
    </row>
    <row r="122" spans="1:11" x14ac:dyDescent="0.2">
      <c r="A122" s="29">
        <v>44490</v>
      </c>
      <c r="B122" s="30"/>
      <c r="C122" s="43"/>
      <c r="D122" s="43"/>
      <c r="E122" s="43"/>
      <c r="F122" s="30"/>
      <c r="G122" s="30"/>
      <c r="H122" s="30"/>
      <c r="I122" s="30"/>
      <c r="J122" s="30"/>
      <c r="K122" s="30"/>
    </row>
    <row r="123" spans="1:11" x14ac:dyDescent="0.2">
      <c r="A123" s="29">
        <v>44491</v>
      </c>
      <c r="B123" s="30"/>
      <c r="C123" s="43"/>
      <c r="D123" s="43"/>
      <c r="E123" s="43"/>
      <c r="F123" s="30"/>
      <c r="G123" s="30"/>
      <c r="H123" s="30"/>
      <c r="I123" s="30"/>
      <c r="J123" s="30"/>
      <c r="K123" s="30"/>
    </row>
    <row r="124" spans="1:11" x14ac:dyDescent="0.2">
      <c r="A124" s="29">
        <v>44492</v>
      </c>
      <c r="B124" s="30"/>
      <c r="C124" s="43"/>
      <c r="D124" s="43"/>
      <c r="E124" s="43"/>
      <c r="F124" s="30"/>
      <c r="G124" s="30"/>
      <c r="H124" s="30"/>
      <c r="I124" s="30"/>
      <c r="J124" s="30"/>
      <c r="K124" s="30"/>
    </row>
    <row r="125" spans="1:11" x14ac:dyDescent="0.2">
      <c r="A125" s="29">
        <v>44493</v>
      </c>
      <c r="B125" s="30"/>
      <c r="C125" s="43"/>
      <c r="D125" s="43"/>
      <c r="E125" s="43"/>
      <c r="F125" s="30"/>
      <c r="G125" s="30"/>
      <c r="H125" s="30"/>
      <c r="I125" s="30"/>
      <c r="J125" s="30"/>
      <c r="K125" s="30"/>
    </row>
    <row r="126" spans="1:11" x14ac:dyDescent="0.2">
      <c r="A126" s="29">
        <v>44494</v>
      </c>
      <c r="B126" s="30"/>
      <c r="C126" s="43"/>
      <c r="D126" s="43"/>
      <c r="E126" s="43"/>
      <c r="F126" s="30"/>
      <c r="G126" s="30"/>
      <c r="H126" s="30"/>
      <c r="I126" s="30"/>
      <c r="J126" s="30"/>
      <c r="K126" s="30"/>
    </row>
    <row r="127" spans="1:11" x14ac:dyDescent="0.2">
      <c r="A127" s="29">
        <v>44495</v>
      </c>
      <c r="B127" s="30"/>
      <c r="C127" s="43"/>
      <c r="D127" s="43"/>
      <c r="E127" s="43"/>
      <c r="F127" s="30"/>
      <c r="G127" s="30"/>
      <c r="H127" s="30"/>
      <c r="I127" s="30"/>
      <c r="J127" s="30"/>
      <c r="K127" s="30"/>
    </row>
    <row r="128" spans="1:11" x14ac:dyDescent="0.2">
      <c r="A128" s="29">
        <v>44496</v>
      </c>
      <c r="B128" s="30"/>
      <c r="C128" s="43"/>
      <c r="D128" s="43"/>
      <c r="E128" s="43"/>
      <c r="F128" s="30"/>
      <c r="G128" s="30"/>
      <c r="H128" s="30"/>
      <c r="I128" s="30"/>
      <c r="J128" s="30"/>
      <c r="K128" s="30"/>
    </row>
    <row r="129" spans="1:11" x14ac:dyDescent="0.2">
      <c r="A129" s="29">
        <v>44497</v>
      </c>
      <c r="B129" s="30"/>
      <c r="C129" s="43"/>
      <c r="D129" s="43"/>
      <c r="E129" s="43"/>
      <c r="F129" s="30"/>
      <c r="G129" s="30"/>
      <c r="H129" s="30"/>
      <c r="I129" s="30"/>
      <c r="J129" s="30"/>
      <c r="K129" s="30"/>
    </row>
    <row r="130" spans="1:11" x14ac:dyDescent="0.2">
      <c r="A130" s="29">
        <v>44498</v>
      </c>
      <c r="B130" s="30"/>
      <c r="C130" s="43"/>
      <c r="D130" s="43"/>
      <c r="E130" s="43"/>
      <c r="F130" s="30"/>
      <c r="G130" s="30"/>
      <c r="H130" s="30"/>
      <c r="I130" s="30"/>
      <c r="J130" s="30"/>
      <c r="K130" s="30"/>
    </row>
    <row r="131" spans="1:11" x14ac:dyDescent="0.2">
      <c r="A131" s="29">
        <v>44499</v>
      </c>
      <c r="B131" s="30"/>
      <c r="C131" s="43"/>
      <c r="D131" s="43"/>
      <c r="E131" s="43"/>
      <c r="F131" s="30"/>
      <c r="G131" s="30"/>
      <c r="H131" s="30"/>
      <c r="I131" s="30"/>
      <c r="J131" s="30"/>
      <c r="K131" s="30"/>
    </row>
    <row r="132" spans="1:11" ht="12" thickBot="1" x14ac:dyDescent="0.25">
      <c r="A132" s="29">
        <v>44500</v>
      </c>
      <c r="B132" s="30"/>
      <c r="C132" s="44"/>
      <c r="D132" s="44"/>
      <c r="E132" s="44"/>
      <c r="F132" s="30"/>
      <c r="G132" s="30"/>
      <c r="H132" s="30"/>
      <c r="I132" s="30"/>
      <c r="J132" s="30"/>
      <c r="K132" s="30"/>
    </row>
    <row r="133" spans="1:11" ht="23.25" thickBot="1" x14ac:dyDescent="0.25">
      <c r="A133" s="54" t="s">
        <v>54</v>
      </c>
      <c r="B133" s="45">
        <v>0</v>
      </c>
      <c r="C133" s="37" t="str">
        <f>IF(F3="ja",SUM(C102:C132),"")</f>
        <v/>
      </c>
      <c r="D133" s="37">
        <f>SUM(D102:D132)</f>
        <v>0</v>
      </c>
      <c r="E133" s="37">
        <f>IF(SUM(E102:E132)&gt;22,22,SUM(E102:E132))</f>
        <v>0</v>
      </c>
      <c r="F133" s="31">
        <f>IF(IF(C133&lt;E133,IF(C133+D133+B133&gt;22,SUM(22-D133-B133),SUM(C133+D133+B133)-D133-B133),IF(D133+E133+B133&gt;22,SUM(22-D133-B133),SUM(E133+D133+B133)-D133-B133))&lt;0,0,IF(C133&lt;E133,IF(C133+D133+B133&gt;22,SUM(22-D133-B133),SUM(C133+D133+B133)-D133-B133),IF(D133+E133+B133&gt;22,SUM(22-D133-B133),SUM(E133+D133+B133)-D133-B133)))</f>
        <v>0</v>
      </c>
      <c r="G133" s="46"/>
      <c r="H133" s="47"/>
      <c r="I133" s="32">
        <f>H133/22</f>
        <v>0</v>
      </c>
      <c r="J133" s="32">
        <f>IF(F3="ja",IF(I133&gt;60,60,I133),IF(I133&gt;200,200,I133))</f>
        <v>0</v>
      </c>
      <c r="K133" s="33">
        <f>J133*F133</f>
        <v>0</v>
      </c>
    </row>
    <row r="134" spans="1:11" x14ac:dyDescent="0.2">
      <c r="A134" s="29">
        <v>44501</v>
      </c>
      <c r="B134" s="30"/>
      <c r="C134" s="48"/>
      <c r="D134" s="48"/>
      <c r="E134" s="48"/>
      <c r="F134" s="30"/>
      <c r="G134" s="30"/>
      <c r="H134" s="30"/>
      <c r="I134" s="30"/>
      <c r="J134" s="30"/>
      <c r="K134" s="30"/>
    </row>
    <row r="135" spans="1:11" x14ac:dyDescent="0.2">
      <c r="A135" s="29">
        <v>44502</v>
      </c>
      <c r="B135" s="30"/>
      <c r="C135" s="43"/>
      <c r="D135" s="43"/>
      <c r="E135" s="43"/>
      <c r="F135" s="30"/>
      <c r="G135" s="30"/>
      <c r="H135" s="30"/>
      <c r="I135" s="30"/>
      <c r="J135" s="30"/>
      <c r="K135" s="30"/>
    </row>
    <row r="136" spans="1:11" x14ac:dyDescent="0.2">
      <c r="A136" s="29">
        <v>44503</v>
      </c>
      <c r="B136" s="30"/>
      <c r="C136" s="43"/>
      <c r="D136" s="43"/>
      <c r="E136" s="43"/>
      <c r="F136" s="30"/>
      <c r="G136" s="30"/>
      <c r="H136" s="30"/>
      <c r="I136" s="30"/>
      <c r="J136" s="30"/>
      <c r="K136" s="30"/>
    </row>
    <row r="137" spans="1:11" x14ac:dyDescent="0.2">
      <c r="A137" s="29">
        <v>44504</v>
      </c>
      <c r="B137" s="30"/>
      <c r="C137" s="43"/>
      <c r="D137" s="43"/>
      <c r="E137" s="43"/>
      <c r="F137" s="30"/>
      <c r="G137" s="30"/>
      <c r="H137" s="30"/>
      <c r="I137" s="30"/>
      <c r="J137" s="30"/>
      <c r="K137" s="30"/>
    </row>
    <row r="138" spans="1:11" x14ac:dyDescent="0.2">
      <c r="A138" s="29">
        <v>44505</v>
      </c>
      <c r="B138" s="30"/>
      <c r="C138" s="43"/>
      <c r="D138" s="43"/>
      <c r="E138" s="43"/>
      <c r="F138" s="30"/>
      <c r="G138" s="30"/>
      <c r="H138" s="30"/>
      <c r="I138" s="30"/>
      <c r="J138" s="30"/>
      <c r="K138" s="30"/>
    </row>
    <row r="139" spans="1:11" x14ac:dyDescent="0.2">
      <c r="A139" s="29">
        <v>44506</v>
      </c>
      <c r="B139" s="30"/>
      <c r="C139" s="43"/>
      <c r="D139" s="43"/>
      <c r="E139" s="43"/>
      <c r="F139" s="30"/>
      <c r="G139" s="30"/>
      <c r="H139" s="30"/>
      <c r="I139" s="30"/>
      <c r="J139" s="30"/>
      <c r="K139" s="30"/>
    </row>
    <row r="140" spans="1:11" x14ac:dyDescent="0.2">
      <c r="A140" s="29">
        <v>44507</v>
      </c>
      <c r="B140" s="30"/>
      <c r="C140" s="43"/>
      <c r="D140" s="43"/>
      <c r="E140" s="43"/>
      <c r="F140" s="30"/>
      <c r="G140" s="30"/>
      <c r="H140" s="30"/>
      <c r="I140" s="30"/>
      <c r="J140" s="30"/>
      <c r="K140" s="30"/>
    </row>
    <row r="141" spans="1:11" x14ac:dyDescent="0.2">
      <c r="A141" s="29">
        <v>44508</v>
      </c>
      <c r="B141" s="30"/>
      <c r="C141" s="43"/>
      <c r="D141" s="43"/>
      <c r="E141" s="43"/>
      <c r="F141" s="30"/>
      <c r="G141" s="30"/>
      <c r="H141" s="30"/>
      <c r="I141" s="30"/>
      <c r="J141" s="30"/>
      <c r="K141" s="30"/>
    </row>
    <row r="142" spans="1:11" x14ac:dyDescent="0.2">
      <c r="A142" s="29">
        <v>44509</v>
      </c>
      <c r="B142" s="30"/>
      <c r="C142" s="43"/>
      <c r="D142" s="43"/>
      <c r="E142" s="43"/>
      <c r="F142" s="30"/>
      <c r="G142" s="30"/>
      <c r="H142" s="30"/>
      <c r="I142" s="30"/>
      <c r="J142" s="30"/>
      <c r="K142" s="30"/>
    </row>
    <row r="143" spans="1:11" x14ac:dyDescent="0.2">
      <c r="A143" s="29">
        <v>44510</v>
      </c>
      <c r="B143" s="30"/>
      <c r="C143" s="43"/>
      <c r="D143" s="43"/>
      <c r="E143" s="43"/>
      <c r="F143" s="30"/>
      <c r="G143" s="30"/>
      <c r="H143" s="30"/>
      <c r="I143" s="30"/>
      <c r="J143" s="30"/>
      <c r="K143" s="30"/>
    </row>
    <row r="144" spans="1:11" x14ac:dyDescent="0.2">
      <c r="A144" s="29">
        <v>44511</v>
      </c>
      <c r="B144" s="30"/>
      <c r="C144" s="43"/>
      <c r="D144" s="43"/>
      <c r="E144" s="43"/>
      <c r="F144" s="30"/>
      <c r="G144" s="30"/>
      <c r="H144" s="30"/>
      <c r="I144" s="30"/>
      <c r="J144" s="30"/>
      <c r="K144" s="30"/>
    </row>
    <row r="145" spans="1:11" x14ac:dyDescent="0.2">
      <c r="A145" s="29">
        <v>44512</v>
      </c>
      <c r="B145" s="30"/>
      <c r="C145" s="43"/>
      <c r="D145" s="43"/>
      <c r="E145" s="43"/>
      <c r="F145" s="30"/>
      <c r="G145" s="30"/>
      <c r="H145" s="30"/>
      <c r="I145" s="30"/>
      <c r="J145" s="30"/>
      <c r="K145" s="30"/>
    </row>
    <row r="146" spans="1:11" x14ac:dyDescent="0.2">
      <c r="A146" s="29">
        <v>44513</v>
      </c>
      <c r="B146" s="30"/>
      <c r="C146" s="43"/>
      <c r="D146" s="43"/>
      <c r="E146" s="43"/>
      <c r="F146" s="30"/>
      <c r="G146" s="30"/>
      <c r="H146" s="30"/>
      <c r="I146" s="30"/>
      <c r="J146" s="30"/>
      <c r="K146" s="30"/>
    </row>
    <row r="147" spans="1:11" x14ac:dyDescent="0.2">
      <c r="A147" s="29">
        <v>44514</v>
      </c>
      <c r="B147" s="30"/>
      <c r="C147" s="43"/>
      <c r="D147" s="43"/>
      <c r="E147" s="43"/>
      <c r="F147" s="30"/>
      <c r="G147" s="30"/>
      <c r="H147" s="30"/>
      <c r="I147" s="30"/>
      <c r="J147" s="30"/>
      <c r="K147" s="30"/>
    </row>
    <row r="148" spans="1:11" x14ac:dyDescent="0.2">
      <c r="A148" s="29">
        <v>44515</v>
      </c>
      <c r="B148" s="30"/>
      <c r="C148" s="43"/>
      <c r="D148" s="43"/>
      <c r="E148" s="43"/>
      <c r="F148" s="30"/>
      <c r="G148" s="30"/>
      <c r="H148" s="30"/>
      <c r="I148" s="30"/>
      <c r="J148" s="30"/>
      <c r="K148" s="30"/>
    </row>
    <row r="149" spans="1:11" x14ac:dyDescent="0.2">
      <c r="A149" s="29">
        <v>44516</v>
      </c>
      <c r="B149" s="30"/>
      <c r="C149" s="43"/>
      <c r="D149" s="43"/>
      <c r="E149" s="43"/>
      <c r="F149" s="30"/>
      <c r="G149" s="30"/>
      <c r="H149" s="30"/>
      <c r="I149" s="30"/>
      <c r="J149" s="30"/>
      <c r="K149" s="30"/>
    </row>
    <row r="150" spans="1:11" x14ac:dyDescent="0.2">
      <c r="A150" s="29">
        <v>44517</v>
      </c>
      <c r="B150" s="30"/>
      <c r="C150" s="43"/>
      <c r="D150" s="43"/>
      <c r="E150" s="43"/>
      <c r="F150" s="30"/>
      <c r="G150" s="30"/>
      <c r="H150" s="30"/>
      <c r="I150" s="30"/>
      <c r="J150" s="30"/>
      <c r="K150" s="30"/>
    </row>
    <row r="151" spans="1:11" x14ac:dyDescent="0.2">
      <c r="A151" s="29">
        <v>44518</v>
      </c>
      <c r="B151" s="30"/>
      <c r="C151" s="43"/>
      <c r="D151" s="43"/>
      <c r="E151" s="43"/>
      <c r="F151" s="30"/>
      <c r="G151" s="30"/>
      <c r="H151" s="30"/>
      <c r="I151" s="30"/>
      <c r="J151" s="30"/>
      <c r="K151" s="30"/>
    </row>
    <row r="152" spans="1:11" x14ac:dyDescent="0.2">
      <c r="A152" s="29">
        <v>44519</v>
      </c>
      <c r="B152" s="30"/>
      <c r="C152" s="43"/>
      <c r="D152" s="43"/>
      <c r="E152" s="43"/>
      <c r="F152" s="30"/>
      <c r="G152" s="30"/>
      <c r="H152" s="30"/>
      <c r="I152" s="30"/>
      <c r="J152" s="30"/>
      <c r="K152" s="30"/>
    </row>
    <row r="153" spans="1:11" x14ac:dyDescent="0.2">
      <c r="A153" s="29">
        <v>44520</v>
      </c>
      <c r="B153" s="30"/>
      <c r="C153" s="43"/>
      <c r="D153" s="43"/>
      <c r="E153" s="43"/>
      <c r="F153" s="30"/>
      <c r="G153" s="30"/>
      <c r="H153" s="30"/>
      <c r="I153" s="30"/>
      <c r="J153" s="30"/>
      <c r="K153" s="30"/>
    </row>
    <row r="154" spans="1:11" x14ac:dyDescent="0.2">
      <c r="A154" s="29">
        <v>44521</v>
      </c>
      <c r="B154" s="30"/>
      <c r="C154" s="43"/>
      <c r="D154" s="43"/>
      <c r="E154" s="43"/>
      <c r="F154" s="30"/>
      <c r="G154" s="30"/>
      <c r="H154" s="30"/>
      <c r="I154" s="30"/>
      <c r="J154" s="30"/>
      <c r="K154" s="30"/>
    </row>
    <row r="155" spans="1:11" x14ac:dyDescent="0.2">
      <c r="A155" s="29">
        <v>44522</v>
      </c>
      <c r="B155" s="30"/>
      <c r="C155" s="43"/>
      <c r="D155" s="43"/>
      <c r="E155" s="43"/>
      <c r="F155" s="30"/>
      <c r="G155" s="30"/>
      <c r="H155" s="30"/>
      <c r="I155" s="30"/>
      <c r="J155" s="30"/>
      <c r="K155" s="30"/>
    </row>
    <row r="156" spans="1:11" x14ac:dyDescent="0.2">
      <c r="A156" s="29">
        <v>44523</v>
      </c>
      <c r="B156" s="30"/>
      <c r="C156" s="43"/>
      <c r="D156" s="43"/>
      <c r="E156" s="43"/>
      <c r="F156" s="30"/>
      <c r="G156" s="30"/>
      <c r="H156" s="30"/>
      <c r="I156" s="30"/>
      <c r="J156" s="30"/>
      <c r="K156" s="30"/>
    </row>
    <row r="157" spans="1:11" x14ac:dyDescent="0.2">
      <c r="A157" s="29">
        <v>44524</v>
      </c>
      <c r="B157" s="30"/>
      <c r="C157" s="43"/>
      <c r="D157" s="43"/>
      <c r="E157" s="43"/>
      <c r="F157" s="30"/>
      <c r="G157" s="30"/>
      <c r="H157" s="30"/>
      <c r="I157" s="30"/>
      <c r="J157" s="30"/>
      <c r="K157" s="30"/>
    </row>
    <row r="158" spans="1:11" x14ac:dyDescent="0.2">
      <c r="A158" s="29">
        <v>44525</v>
      </c>
      <c r="B158" s="30"/>
      <c r="C158" s="43"/>
      <c r="D158" s="43"/>
      <c r="E158" s="43"/>
      <c r="F158" s="30"/>
      <c r="G158" s="30"/>
      <c r="H158" s="30"/>
      <c r="I158" s="30"/>
      <c r="J158" s="30"/>
      <c r="K158" s="30"/>
    </row>
    <row r="159" spans="1:11" x14ac:dyDescent="0.2">
      <c r="A159" s="29">
        <v>44526</v>
      </c>
      <c r="B159" s="30"/>
      <c r="C159" s="43"/>
      <c r="D159" s="43"/>
      <c r="E159" s="43"/>
      <c r="F159" s="30"/>
      <c r="G159" s="30"/>
      <c r="H159" s="30"/>
      <c r="I159" s="30"/>
      <c r="J159" s="30"/>
      <c r="K159" s="30"/>
    </row>
    <row r="160" spans="1:11" x14ac:dyDescent="0.2">
      <c r="A160" s="29">
        <v>44527</v>
      </c>
      <c r="B160" s="30"/>
      <c r="C160" s="43"/>
      <c r="D160" s="43"/>
      <c r="E160" s="43"/>
      <c r="F160" s="30"/>
      <c r="G160" s="30"/>
      <c r="H160" s="30"/>
      <c r="I160" s="30"/>
      <c r="J160" s="30"/>
      <c r="K160" s="30"/>
    </row>
    <row r="161" spans="1:11" x14ac:dyDescent="0.2">
      <c r="A161" s="29">
        <v>44528</v>
      </c>
      <c r="B161" s="30"/>
      <c r="C161" s="43"/>
      <c r="D161" s="43"/>
      <c r="E161" s="43"/>
      <c r="F161" s="30"/>
      <c r="G161" s="30"/>
      <c r="H161" s="30"/>
      <c r="I161" s="30"/>
      <c r="J161" s="30"/>
      <c r="K161" s="30"/>
    </row>
    <row r="162" spans="1:11" x14ac:dyDescent="0.2">
      <c r="A162" s="29">
        <v>44529</v>
      </c>
      <c r="B162" s="30"/>
      <c r="C162" s="43"/>
      <c r="D162" s="43"/>
      <c r="E162" s="43"/>
      <c r="F162" s="30"/>
      <c r="G162" s="30"/>
      <c r="H162" s="30"/>
      <c r="I162" s="30"/>
      <c r="J162" s="30"/>
      <c r="K162" s="30"/>
    </row>
    <row r="163" spans="1:11" ht="12" thickBot="1" x14ac:dyDescent="0.25">
      <c r="A163" s="29">
        <v>44530</v>
      </c>
      <c r="B163" s="30"/>
      <c r="C163" s="43"/>
      <c r="D163" s="43"/>
      <c r="E163" s="43"/>
      <c r="F163" s="30"/>
      <c r="G163" s="30"/>
      <c r="H163" s="30"/>
      <c r="I163" s="30"/>
      <c r="J163" s="30"/>
      <c r="K163" s="30"/>
    </row>
    <row r="164" spans="1:11" ht="23.25" thickBot="1" x14ac:dyDescent="0.25">
      <c r="A164" s="54" t="s">
        <v>55</v>
      </c>
      <c r="B164" s="45"/>
      <c r="C164" s="31" t="str">
        <f>IF(F3="ja",SUM(C134:C163),"")</f>
        <v/>
      </c>
      <c r="D164" s="31">
        <f>SUM(D134:D163)</f>
        <v>0</v>
      </c>
      <c r="E164" s="31">
        <f>IF(SUM(E134:E163)&gt;22,22,SUM(E134:E163))</f>
        <v>0</v>
      </c>
      <c r="F164" s="31">
        <f>IF(IF(C164&lt;E164,IF(C164+D164+B164&gt;22,SUM(22-D164-B164),SUM(C164+D164+B164)-D164-B164),IF(D164+E164+B164&gt;22,SUM(22-D164-B164),SUM(E164+D164+B164)-D164-B164))&lt;0,0,IF(C164&lt;E164,IF(C164+D164+B164&gt;22,SUM(22-D164-B164),SUM(C164+D164+B164)-D164-B164),IF(D164+E164+B164&gt;22,SUM(22-D164-B164),SUM(E164+D164+B164)-D164-B164)))</f>
        <v>0</v>
      </c>
      <c r="G164" s="46"/>
      <c r="H164" s="47"/>
      <c r="I164" s="32">
        <f>H164/22</f>
        <v>0</v>
      </c>
      <c r="J164" s="32">
        <f>IF(F3="ja",IF(I164&gt;60,60,I164),IF(I164&gt;200,200,I164))</f>
        <v>0</v>
      </c>
      <c r="K164" s="33">
        <f>J164*F164</f>
        <v>0</v>
      </c>
    </row>
    <row r="165" spans="1:11" x14ac:dyDescent="0.2">
      <c r="A165" s="29">
        <v>44531</v>
      </c>
      <c r="B165" s="30"/>
      <c r="C165" s="48"/>
      <c r="D165" s="48"/>
      <c r="E165" s="48"/>
      <c r="F165" s="30"/>
      <c r="G165" s="30"/>
      <c r="H165" s="30"/>
      <c r="I165" s="30"/>
      <c r="J165" s="30"/>
      <c r="K165" s="30"/>
    </row>
    <row r="166" spans="1:11" x14ac:dyDescent="0.2">
      <c r="A166" s="29">
        <v>44532</v>
      </c>
      <c r="B166" s="30"/>
      <c r="C166" s="43"/>
      <c r="D166" s="43"/>
      <c r="E166" s="43"/>
      <c r="F166" s="30"/>
      <c r="G166" s="30"/>
      <c r="H166" s="30"/>
      <c r="I166" s="30"/>
      <c r="J166" s="30"/>
      <c r="K166" s="30"/>
    </row>
    <row r="167" spans="1:11" x14ac:dyDescent="0.2">
      <c r="A167" s="29">
        <v>44533</v>
      </c>
      <c r="B167" s="30"/>
      <c r="C167" s="43"/>
      <c r="D167" s="43"/>
      <c r="E167" s="43"/>
      <c r="F167" s="30"/>
      <c r="G167" s="30"/>
      <c r="H167" s="30"/>
      <c r="I167" s="30"/>
      <c r="J167" s="30"/>
      <c r="K167" s="30"/>
    </row>
    <row r="168" spans="1:11" x14ac:dyDescent="0.2">
      <c r="A168" s="29">
        <v>44534</v>
      </c>
      <c r="B168" s="30"/>
      <c r="C168" s="43"/>
      <c r="D168" s="43"/>
      <c r="E168" s="43"/>
      <c r="F168" s="30"/>
      <c r="G168" s="30"/>
      <c r="H168" s="30"/>
      <c r="I168" s="30"/>
      <c r="J168" s="30"/>
      <c r="K168" s="30"/>
    </row>
    <row r="169" spans="1:11" x14ac:dyDescent="0.2">
      <c r="A169" s="29">
        <v>44535</v>
      </c>
      <c r="B169" s="30"/>
      <c r="C169" s="43"/>
      <c r="D169" s="43"/>
      <c r="E169" s="43"/>
      <c r="F169" s="30"/>
      <c r="G169" s="30"/>
      <c r="H169" s="30"/>
      <c r="I169" s="30"/>
      <c r="J169" s="30"/>
      <c r="K169" s="30"/>
    </row>
    <row r="170" spans="1:11" x14ac:dyDescent="0.2">
      <c r="A170" s="29">
        <v>44536</v>
      </c>
      <c r="B170" s="30"/>
      <c r="C170" s="43"/>
      <c r="D170" s="43"/>
      <c r="E170" s="43"/>
      <c r="F170" s="30"/>
      <c r="G170" s="30"/>
      <c r="H170" s="30"/>
      <c r="I170" s="30"/>
      <c r="J170" s="30"/>
      <c r="K170" s="30"/>
    </row>
    <row r="171" spans="1:11" x14ac:dyDescent="0.2">
      <c r="A171" s="29">
        <v>44537</v>
      </c>
      <c r="B171" s="30"/>
      <c r="C171" s="43"/>
      <c r="D171" s="43"/>
      <c r="E171" s="43"/>
      <c r="F171" s="30"/>
      <c r="G171" s="30"/>
      <c r="H171" s="30"/>
      <c r="I171" s="30"/>
      <c r="J171" s="30"/>
      <c r="K171" s="30"/>
    </row>
    <row r="172" spans="1:11" x14ac:dyDescent="0.2">
      <c r="A172" s="29">
        <v>44538</v>
      </c>
      <c r="B172" s="30"/>
      <c r="C172" s="43"/>
      <c r="D172" s="43"/>
      <c r="E172" s="43"/>
      <c r="F172" s="30"/>
      <c r="G172" s="30"/>
      <c r="H172" s="30"/>
      <c r="I172" s="30"/>
      <c r="J172" s="30"/>
      <c r="K172" s="30"/>
    </row>
    <row r="173" spans="1:11" x14ac:dyDescent="0.2">
      <c r="A173" s="29">
        <v>44539</v>
      </c>
      <c r="B173" s="30"/>
      <c r="C173" s="43"/>
      <c r="D173" s="43"/>
      <c r="E173" s="43"/>
      <c r="F173" s="30"/>
      <c r="G173" s="30"/>
      <c r="H173" s="30"/>
      <c r="I173" s="30"/>
      <c r="J173" s="30"/>
      <c r="K173" s="30"/>
    </row>
    <row r="174" spans="1:11" x14ac:dyDescent="0.2">
      <c r="A174" s="29">
        <v>44540</v>
      </c>
      <c r="B174" s="30"/>
      <c r="C174" s="43"/>
      <c r="D174" s="43"/>
      <c r="E174" s="43"/>
      <c r="F174" s="30"/>
      <c r="G174" s="30"/>
      <c r="H174" s="30"/>
      <c r="I174" s="30"/>
      <c r="J174" s="30"/>
      <c r="K174" s="30"/>
    </row>
    <row r="175" spans="1:11" x14ac:dyDescent="0.2">
      <c r="A175" s="29">
        <v>44541</v>
      </c>
      <c r="B175" s="30"/>
      <c r="C175" s="43"/>
      <c r="D175" s="43"/>
      <c r="E175" s="43"/>
      <c r="F175" s="30"/>
      <c r="G175" s="30"/>
      <c r="H175" s="30"/>
      <c r="I175" s="30"/>
      <c r="J175" s="30"/>
      <c r="K175" s="30"/>
    </row>
    <row r="176" spans="1:11" x14ac:dyDescent="0.2">
      <c r="A176" s="29">
        <v>44542</v>
      </c>
      <c r="B176" s="30"/>
      <c r="C176" s="43"/>
      <c r="D176" s="43"/>
      <c r="E176" s="43"/>
      <c r="F176" s="30"/>
      <c r="G176" s="30"/>
      <c r="H176" s="30"/>
      <c r="I176" s="30"/>
      <c r="J176" s="30"/>
      <c r="K176" s="30"/>
    </row>
    <row r="177" spans="1:11" x14ac:dyDescent="0.2">
      <c r="A177" s="29">
        <v>44543</v>
      </c>
      <c r="B177" s="30"/>
      <c r="C177" s="43"/>
      <c r="D177" s="43"/>
      <c r="E177" s="43"/>
      <c r="F177" s="30"/>
      <c r="G177" s="30"/>
      <c r="H177" s="30"/>
      <c r="I177" s="30"/>
      <c r="J177" s="30"/>
      <c r="K177" s="30"/>
    </row>
    <row r="178" spans="1:11" x14ac:dyDescent="0.2">
      <c r="A178" s="29">
        <v>44544</v>
      </c>
      <c r="B178" s="30"/>
      <c r="C178" s="43"/>
      <c r="D178" s="43"/>
      <c r="E178" s="43"/>
      <c r="F178" s="30"/>
      <c r="G178" s="30"/>
      <c r="H178" s="30"/>
      <c r="I178" s="30"/>
      <c r="J178" s="30"/>
      <c r="K178" s="30"/>
    </row>
    <row r="179" spans="1:11" x14ac:dyDescent="0.2">
      <c r="A179" s="29">
        <v>44545</v>
      </c>
      <c r="B179" s="30"/>
      <c r="C179" s="43"/>
      <c r="D179" s="43"/>
      <c r="E179" s="43"/>
      <c r="F179" s="30"/>
      <c r="G179" s="30"/>
      <c r="H179" s="30"/>
      <c r="I179" s="30"/>
      <c r="J179" s="30"/>
      <c r="K179" s="30"/>
    </row>
    <row r="180" spans="1:11" x14ac:dyDescent="0.2">
      <c r="A180" s="29">
        <v>44546</v>
      </c>
      <c r="B180" s="30"/>
      <c r="C180" s="43"/>
      <c r="D180" s="43"/>
      <c r="E180" s="43"/>
      <c r="F180" s="30"/>
      <c r="G180" s="30"/>
      <c r="H180" s="30"/>
      <c r="I180" s="30"/>
      <c r="J180" s="30"/>
      <c r="K180" s="30"/>
    </row>
    <row r="181" spans="1:11" x14ac:dyDescent="0.2">
      <c r="A181" s="29">
        <v>44547</v>
      </c>
      <c r="B181" s="30"/>
      <c r="C181" s="43"/>
      <c r="D181" s="43"/>
      <c r="E181" s="43"/>
      <c r="F181" s="30"/>
      <c r="G181" s="30"/>
      <c r="H181" s="30"/>
      <c r="I181" s="30"/>
      <c r="J181" s="30"/>
      <c r="K181" s="30"/>
    </row>
    <row r="182" spans="1:11" x14ac:dyDescent="0.2">
      <c r="A182" s="29">
        <v>44548</v>
      </c>
      <c r="B182" s="30"/>
      <c r="C182" s="43"/>
      <c r="D182" s="43"/>
      <c r="E182" s="43"/>
      <c r="F182" s="30"/>
      <c r="G182" s="30"/>
      <c r="H182" s="30"/>
      <c r="I182" s="30"/>
      <c r="J182" s="30"/>
      <c r="K182" s="30"/>
    </row>
    <row r="183" spans="1:11" x14ac:dyDescent="0.2">
      <c r="A183" s="29">
        <v>44549</v>
      </c>
      <c r="B183" s="30"/>
      <c r="C183" s="43"/>
      <c r="D183" s="43"/>
      <c r="E183" s="43"/>
      <c r="F183" s="30"/>
      <c r="G183" s="30"/>
      <c r="H183" s="30"/>
      <c r="I183" s="30"/>
      <c r="J183" s="30"/>
      <c r="K183" s="30"/>
    </row>
    <row r="184" spans="1:11" x14ac:dyDescent="0.2">
      <c r="A184" s="29">
        <v>44550</v>
      </c>
      <c r="B184" s="30"/>
      <c r="C184" s="43"/>
      <c r="D184" s="43"/>
      <c r="E184" s="43"/>
      <c r="F184" s="30"/>
      <c r="G184" s="30"/>
      <c r="H184" s="30"/>
      <c r="I184" s="30"/>
      <c r="J184" s="30"/>
      <c r="K184" s="30"/>
    </row>
    <row r="185" spans="1:11" x14ac:dyDescent="0.2">
      <c r="A185" s="29">
        <v>44551</v>
      </c>
      <c r="B185" s="30"/>
      <c r="C185" s="43"/>
      <c r="D185" s="43"/>
      <c r="E185" s="43"/>
      <c r="F185" s="30"/>
      <c r="G185" s="30"/>
      <c r="H185" s="30"/>
      <c r="I185" s="30"/>
      <c r="J185" s="30"/>
      <c r="K185" s="30"/>
    </row>
    <row r="186" spans="1:11" x14ac:dyDescent="0.2">
      <c r="A186" s="29">
        <v>44552</v>
      </c>
      <c r="B186" s="30"/>
      <c r="C186" s="43"/>
      <c r="D186" s="43"/>
      <c r="E186" s="43"/>
      <c r="F186" s="30"/>
      <c r="G186" s="30"/>
      <c r="H186" s="30"/>
      <c r="I186" s="30"/>
      <c r="J186" s="30"/>
      <c r="K186" s="30"/>
    </row>
    <row r="187" spans="1:11" x14ac:dyDescent="0.2">
      <c r="A187" s="29">
        <v>44553</v>
      </c>
      <c r="B187" s="30"/>
      <c r="C187" s="43"/>
      <c r="D187" s="43"/>
      <c r="E187" s="43"/>
      <c r="F187" s="30"/>
      <c r="G187" s="30"/>
      <c r="H187" s="30"/>
      <c r="I187" s="30"/>
      <c r="J187" s="30"/>
      <c r="K187" s="30"/>
    </row>
    <row r="188" spans="1:11" x14ac:dyDescent="0.2">
      <c r="A188" s="29">
        <v>44554</v>
      </c>
      <c r="B188" s="30"/>
      <c r="C188" s="43"/>
      <c r="D188" s="43"/>
      <c r="E188" s="43"/>
      <c r="F188" s="30"/>
      <c r="G188" s="30"/>
      <c r="H188" s="30"/>
      <c r="I188" s="30"/>
      <c r="J188" s="30"/>
      <c r="K188" s="30"/>
    </row>
    <row r="189" spans="1:11" x14ac:dyDescent="0.2">
      <c r="A189" s="29">
        <v>44555</v>
      </c>
      <c r="B189" s="30"/>
      <c r="C189" s="43"/>
      <c r="D189" s="43"/>
      <c r="E189" s="43"/>
      <c r="F189" s="30"/>
      <c r="G189" s="30"/>
      <c r="H189" s="30"/>
      <c r="I189" s="30"/>
      <c r="J189" s="30"/>
      <c r="K189" s="30"/>
    </row>
    <row r="190" spans="1:11" x14ac:dyDescent="0.2">
      <c r="A190" s="29">
        <v>44556</v>
      </c>
      <c r="B190" s="30"/>
      <c r="C190" s="43"/>
      <c r="D190" s="43"/>
      <c r="E190" s="43"/>
      <c r="F190" s="30"/>
      <c r="G190" s="30"/>
      <c r="H190" s="30"/>
      <c r="I190" s="30"/>
      <c r="J190" s="30"/>
      <c r="K190" s="30"/>
    </row>
    <row r="191" spans="1:11" x14ac:dyDescent="0.2">
      <c r="A191" s="29">
        <v>44557</v>
      </c>
      <c r="B191" s="30"/>
      <c r="C191" s="43"/>
      <c r="D191" s="43"/>
      <c r="E191" s="43"/>
      <c r="F191" s="30"/>
      <c r="G191" s="30"/>
      <c r="H191" s="30"/>
      <c r="I191" s="30"/>
      <c r="J191" s="30"/>
      <c r="K191" s="30"/>
    </row>
    <row r="192" spans="1:11" x14ac:dyDescent="0.2">
      <c r="A192" s="29">
        <v>44558</v>
      </c>
      <c r="B192" s="30"/>
      <c r="C192" s="43"/>
      <c r="D192" s="43"/>
      <c r="E192" s="43"/>
      <c r="F192" s="30"/>
      <c r="G192" s="30"/>
      <c r="H192" s="30"/>
      <c r="I192" s="30"/>
      <c r="J192" s="30"/>
      <c r="K192" s="30"/>
    </row>
    <row r="193" spans="1:11" x14ac:dyDescent="0.2">
      <c r="A193" s="29">
        <v>44559</v>
      </c>
      <c r="B193" s="30"/>
      <c r="C193" s="43"/>
      <c r="D193" s="43"/>
      <c r="E193" s="43"/>
      <c r="F193" s="30"/>
      <c r="G193" s="30"/>
      <c r="H193" s="30"/>
      <c r="I193" s="30"/>
      <c r="J193" s="30"/>
      <c r="K193" s="30"/>
    </row>
    <row r="194" spans="1:11" x14ac:dyDescent="0.2">
      <c r="A194" s="29">
        <v>44560</v>
      </c>
      <c r="B194" s="30"/>
      <c r="C194" s="43"/>
      <c r="D194" s="43"/>
      <c r="E194" s="43"/>
      <c r="F194" s="30"/>
      <c r="G194" s="30"/>
      <c r="H194" s="30"/>
      <c r="I194" s="30"/>
      <c r="J194" s="30"/>
      <c r="K194" s="30"/>
    </row>
    <row r="195" spans="1:11" ht="12" thickBot="1" x14ac:dyDescent="0.25">
      <c r="A195" s="29">
        <v>44561</v>
      </c>
      <c r="B195" s="30"/>
      <c r="C195" s="43"/>
      <c r="D195" s="43"/>
      <c r="E195" s="43"/>
      <c r="F195" s="30"/>
      <c r="G195" s="30"/>
      <c r="H195" s="30"/>
      <c r="I195" s="30"/>
      <c r="J195" s="30"/>
      <c r="K195" s="30"/>
    </row>
    <row r="196" spans="1:11" ht="23.25" thickBot="1" x14ac:dyDescent="0.25">
      <c r="A196" s="54" t="s">
        <v>44</v>
      </c>
      <c r="B196" s="45"/>
      <c r="C196" s="31" t="str">
        <f>IF(F3="ja",SUM(C165:C195),"")</f>
        <v/>
      </c>
      <c r="D196" s="31">
        <f>SUM(D165:D195)</f>
        <v>0</v>
      </c>
      <c r="E196" s="31">
        <f>IF(SUM(E165:E195)&gt;22,22,SUM(E165:E195))</f>
        <v>0</v>
      </c>
      <c r="F196" s="31">
        <f>IF(IF(C196&lt;E196,IF(C196+D196+B196&gt;22,SUM(22-D196-B196),SUM(C196+D196+B196)-D196-B196),IF(D196+E196+B196&gt;22,SUM(22-D196-B196),SUM(E196+D196+B196)-D196-B196))&lt;0,0,IF(C196&lt;E196,IF(C196+D196+B196&gt;22,SUM(22-D196-B196),SUM(C196+D196+B196)-D196-B196),IF(D196+E196+B196&gt;22,SUM(22-D196-B196),SUM(E196+D196+B196)-D196-B196)))</f>
        <v>0</v>
      </c>
      <c r="G196" s="46"/>
      <c r="H196" s="47"/>
      <c r="I196" s="32">
        <f>H196/22</f>
        <v>0</v>
      </c>
      <c r="J196" s="32">
        <f>IF(F3="ja",IF(I196&gt;60,60,I196),IF(I196&gt;200,200,I196))</f>
        <v>0</v>
      </c>
      <c r="K196" s="33">
        <f>J196*F196</f>
        <v>0</v>
      </c>
    </row>
    <row r="197" spans="1:11" x14ac:dyDescent="0.2">
      <c r="A197" s="29">
        <v>44562</v>
      </c>
      <c r="B197" s="30"/>
      <c r="C197" s="48"/>
      <c r="D197" s="48"/>
      <c r="E197" s="48"/>
      <c r="F197" s="30"/>
      <c r="G197" s="30"/>
      <c r="H197" s="30"/>
      <c r="I197" s="30"/>
      <c r="J197" s="30"/>
      <c r="K197" s="30"/>
    </row>
    <row r="198" spans="1:11" x14ac:dyDescent="0.2">
      <c r="A198" s="29">
        <v>44563</v>
      </c>
      <c r="B198" s="30"/>
      <c r="C198" s="43"/>
      <c r="D198" s="43"/>
      <c r="E198" s="43"/>
      <c r="F198" s="30"/>
      <c r="G198" s="30"/>
      <c r="H198" s="30"/>
      <c r="I198" s="30"/>
      <c r="J198" s="30"/>
      <c r="K198" s="30"/>
    </row>
    <row r="199" spans="1:11" x14ac:dyDescent="0.2">
      <c r="A199" s="29">
        <v>44564</v>
      </c>
      <c r="B199" s="30"/>
      <c r="C199" s="43"/>
      <c r="D199" s="43"/>
      <c r="E199" s="43"/>
      <c r="F199" s="30"/>
      <c r="G199" s="30"/>
      <c r="H199" s="30"/>
      <c r="I199" s="30"/>
      <c r="J199" s="30"/>
      <c r="K199" s="30"/>
    </row>
    <row r="200" spans="1:11" x14ac:dyDescent="0.2">
      <c r="A200" s="29">
        <v>44565</v>
      </c>
      <c r="B200" s="30"/>
      <c r="C200" s="43"/>
      <c r="D200" s="43"/>
      <c r="E200" s="43"/>
      <c r="F200" s="30"/>
      <c r="G200" s="30"/>
      <c r="H200" s="30"/>
      <c r="I200" s="30"/>
      <c r="J200" s="30"/>
      <c r="K200" s="30"/>
    </row>
    <row r="201" spans="1:11" x14ac:dyDescent="0.2">
      <c r="A201" s="29">
        <v>44566</v>
      </c>
      <c r="B201" s="30"/>
      <c r="C201" s="43"/>
      <c r="D201" s="43"/>
      <c r="E201" s="43"/>
      <c r="F201" s="30"/>
      <c r="G201" s="30"/>
      <c r="H201" s="30"/>
      <c r="I201" s="30"/>
      <c r="J201" s="30"/>
      <c r="K201" s="30"/>
    </row>
    <row r="202" spans="1:11" x14ac:dyDescent="0.2">
      <c r="A202" s="29">
        <v>44567</v>
      </c>
      <c r="B202" s="30"/>
      <c r="C202" s="43"/>
      <c r="D202" s="43"/>
      <c r="E202" s="43"/>
      <c r="F202" s="30"/>
      <c r="G202" s="30"/>
      <c r="H202" s="30"/>
      <c r="I202" s="30"/>
      <c r="J202" s="30"/>
      <c r="K202" s="30"/>
    </row>
    <row r="203" spans="1:11" x14ac:dyDescent="0.2">
      <c r="A203" s="29">
        <v>44568</v>
      </c>
      <c r="B203" s="30"/>
      <c r="C203" s="43"/>
      <c r="D203" s="43"/>
      <c r="E203" s="43"/>
      <c r="F203" s="30"/>
      <c r="G203" s="30"/>
      <c r="H203" s="30"/>
      <c r="I203" s="30"/>
      <c r="J203" s="30"/>
      <c r="K203" s="30"/>
    </row>
    <row r="204" spans="1:11" x14ac:dyDescent="0.2">
      <c r="A204" s="29">
        <v>44569</v>
      </c>
      <c r="B204" s="30"/>
      <c r="C204" s="43"/>
      <c r="D204" s="43"/>
      <c r="E204" s="43"/>
      <c r="F204" s="30"/>
      <c r="G204" s="30"/>
      <c r="H204" s="30"/>
      <c r="I204" s="30"/>
      <c r="J204" s="30"/>
      <c r="K204" s="30"/>
    </row>
    <row r="205" spans="1:11" x14ac:dyDescent="0.2">
      <c r="A205" s="29">
        <v>44570</v>
      </c>
      <c r="B205" s="30"/>
      <c r="C205" s="43"/>
      <c r="D205" s="43"/>
      <c r="E205" s="43"/>
      <c r="F205" s="30"/>
      <c r="G205" s="30"/>
      <c r="H205" s="30"/>
      <c r="I205" s="30"/>
      <c r="J205" s="30"/>
      <c r="K205" s="30"/>
    </row>
    <row r="206" spans="1:11" x14ac:dyDescent="0.2">
      <c r="A206" s="29">
        <v>44571</v>
      </c>
      <c r="B206" s="30"/>
      <c r="C206" s="43"/>
      <c r="D206" s="43"/>
      <c r="E206" s="43"/>
      <c r="F206" s="30"/>
      <c r="G206" s="30"/>
      <c r="H206" s="30"/>
      <c r="I206" s="30"/>
      <c r="J206" s="30"/>
      <c r="K206" s="30"/>
    </row>
    <row r="207" spans="1:11" x14ac:dyDescent="0.2">
      <c r="A207" s="29">
        <v>44572</v>
      </c>
      <c r="B207" s="30"/>
      <c r="C207" s="43"/>
      <c r="D207" s="43"/>
      <c r="E207" s="43"/>
      <c r="F207" s="30"/>
      <c r="G207" s="30"/>
      <c r="H207" s="30"/>
      <c r="I207" s="30"/>
      <c r="J207" s="30"/>
      <c r="K207" s="30"/>
    </row>
    <row r="208" spans="1:11" x14ac:dyDescent="0.2">
      <c r="A208" s="29">
        <v>44573</v>
      </c>
      <c r="B208" s="30"/>
      <c r="C208" s="43"/>
      <c r="D208" s="43"/>
      <c r="E208" s="43"/>
      <c r="F208" s="30"/>
      <c r="G208" s="30"/>
      <c r="H208" s="30"/>
      <c r="I208" s="30"/>
      <c r="J208" s="30"/>
      <c r="K208" s="30"/>
    </row>
    <row r="209" spans="1:11" x14ac:dyDescent="0.2">
      <c r="A209" s="29">
        <v>44574</v>
      </c>
      <c r="B209" s="30"/>
      <c r="C209" s="43"/>
      <c r="D209" s="43"/>
      <c r="E209" s="43"/>
      <c r="F209" s="30"/>
      <c r="G209" s="30"/>
      <c r="H209" s="30"/>
      <c r="I209" s="30"/>
      <c r="J209" s="30"/>
      <c r="K209" s="30"/>
    </row>
    <row r="210" spans="1:11" x14ac:dyDescent="0.2">
      <c r="A210" s="29">
        <v>44575</v>
      </c>
      <c r="B210" s="30"/>
      <c r="C210" s="43"/>
      <c r="D210" s="43"/>
      <c r="E210" s="43"/>
      <c r="F210" s="30"/>
      <c r="G210" s="30"/>
      <c r="H210" s="30"/>
      <c r="I210" s="30"/>
      <c r="J210" s="30"/>
      <c r="K210" s="30"/>
    </row>
    <row r="211" spans="1:11" x14ac:dyDescent="0.2">
      <c r="A211" s="29">
        <v>44576</v>
      </c>
      <c r="B211" s="30"/>
      <c r="C211" s="43"/>
      <c r="D211" s="43"/>
      <c r="E211" s="43"/>
      <c r="F211" s="30"/>
      <c r="G211" s="30"/>
      <c r="H211" s="30"/>
      <c r="I211" s="30"/>
      <c r="J211" s="30"/>
      <c r="K211" s="30"/>
    </row>
    <row r="212" spans="1:11" x14ac:dyDescent="0.2">
      <c r="A212" s="29">
        <v>44577</v>
      </c>
      <c r="B212" s="30"/>
      <c r="C212" s="43"/>
      <c r="D212" s="43"/>
      <c r="E212" s="43"/>
      <c r="F212" s="30"/>
      <c r="G212" s="30"/>
      <c r="H212" s="30"/>
      <c r="I212" s="30"/>
      <c r="J212" s="30"/>
      <c r="K212" s="30"/>
    </row>
    <row r="213" spans="1:11" x14ac:dyDescent="0.2">
      <c r="A213" s="29">
        <v>44578</v>
      </c>
      <c r="B213" s="30"/>
      <c r="C213" s="43"/>
      <c r="D213" s="43"/>
      <c r="E213" s="43"/>
      <c r="F213" s="30"/>
      <c r="G213" s="30"/>
      <c r="H213" s="30"/>
      <c r="I213" s="30"/>
      <c r="J213" s="30"/>
      <c r="K213" s="30"/>
    </row>
    <row r="214" spans="1:11" x14ac:dyDescent="0.2">
      <c r="A214" s="29">
        <v>44579</v>
      </c>
      <c r="B214" s="30"/>
      <c r="C214" s="43"/>
      <c r="D214" s="43"/>
      <c r="E214" s="43"/>
      <c r="F214" s="30"/>
      <c r="G214" s="30"/>
      <c r="H214" s="30"/>
      <c r="I214" s="30"/>
      <c r="J214" s="30"/>
      <c r="K214" s="30"/>
    </row>
    <row r="215" spans="1:11" x14ac:dyDescent="0.2">
      <c r="A215" s="29">
        <v>44580</v>
      </c>
      <c r="B215" s="30"/>
      <c r="C215" s="43"/>
      <c r="D215" s="43"/>
      <c r="E215" s="43"/>
      <c r="F215" s="30"/>
      <c r="G215" s="30"/>
      <c r="H215" s="30"/>
      <c r="I215" s="30"/>
      <c r="J215" s="30"/>
      <c r="K215" s="30"/>
    </row>
    <row r="216" spans="1:11" x14ac:dyDescent="0.2">
      <c r="A216" s="29">
        <v>44581</v>
      </c>
      <c r="B216" s="30"/>
      <c r="C216" s="43"/>
      <c r="D216" s="43"/>
      <c r="E216" s="43"/>
      <c r="F216" s="30"/>
      <c r="G216" s="30"/>
      <c r="H216" s="30"/>
      <c r="I216" s="30"/>
      <c r="J216" s="30"/>
      <c r="K216" s="30"/>
    </row>
    <row r="217" spans="1:11" x14ac:dyDescent="0.2">
      <c r="A217" s="29">
        <v>44582</v>
      </c>
      <c r="B217" s="30"/>
      <c r="C217" s="43"/>
      <c r="D217" s="43"/>
      <c r="E217" s="43"/>
      <c r="F217" s="30"/>
      <c r="G217" s="30"/>
      <c r="H217" s="30"/>
      <c r="I217" s="30"/>
      <c r="J217" s="30"/>
      <c r="K217" s="30"/>
    </row>
    <row r="218" spans="1:11" x14ac:dyDescent="0.2">
      <c r="A218" s="29">
        <v>44583</v>
      </c>
      <c r="B218" s="30"/>
      <c r="C218" s="43"/>
      <c r="D218" s="43"/>
      <c r="E218" s="43"/>
      <c r="F218" s="30"/>
      <c r="G218" s="30"/>
      <c r="H218" s="30"/>
      <c r="I218" s="30"/>
      <c r="J218" s="30"/>
      <c r="K218" s="30"/>
    </row>
    <row r="219" spans="1:11" x14ac:dyDescent="0.2">
      <c r="A219" s="29">
        <v>44584</v>
      </c>
      <c r="B219" s="30"/>
      <c r="C219" s="43"/>
      <c r="D219" s="43"/>
      <c r="E219" s="43"/>
      <c r="F219" s="30"/>
      <c r="G219" s="30"/>
      <c r="H219" s="30"/>
      <c r="I219" s="30"/>
      <c r="J219" s="30"/>
      <c r="K219" s="30"/>
    </row>
    <row r="220" spans="1:11" x14ac:dyDescent="0.2">
      <c r="A220" s="29">
        <v>44585</v>
      </c>
      <c r="B220" s="30"/>
      <c r="C220" s="43"/>
      <c r="D220" s="43"/>
      <c r="E220" s="43"/>
      <c r="F220" s="30"/>
      <c r="G220" s="30"/>
      <c r="H220" s="30"/>
      <c r="I220" s="30"/>
      <c r="J220" s="30"/>
      <c r="K220" s="30"/>
    </row>
    <row r="221" spans="1:11" x14ac:dyDescent="0.2">
      <c r="A221" s="29">
        <v>44586</v>
      </c>
      <c r="B221" s="30"/>
      <c r="C221" s="43"/>
      <c r="D221" s="43"/>
      <c r="E221" s="43"/>
      <c r="F221" s="30"/>
      <c r="G221" s="30"/>
      <c r="H221" s="30"/>
      <c r="I221" s="30"/>
      <c r="J221" s="30"/>
      <c r="K221" s="30"/>
    </row>
    <row r="222" spans="1:11" x14ac:dyDescent="0.2">
      <c r="A222" s="29">
        <v>44587</v>
      </c>
      <c r="B222" s="30"/>
      <c r="C222" s="43"/>
      <c r="D222" s="43"/>
      <c r="E222" s="43"/>
      <c r="F222" s="30"/>
      <c r="G222" s="30"/>
      <c r="H222" s="30"/>
      <c r="I222" s="30"/>
      <c r="J222" s="30"/>
      <c r="K222" s="30"/>
    </row>
    <row r="223" spans="1:11" x14ac:dyDescent="0.2">
      <c r="A223" s="29">
        <v>44588</v>
      </c>
      <c r="B223" s="30"/>
      <c r="C223" s="43"/>
      <c r="D223" s="43"/>
      <c r="E223" s="43"/>
      <c r="F223" s="30"/>
      <c r="G223" s="30"/>
      <c r="H223" s="30"/>
      <c r="I223" s="30"/>
      <c r="J223" s="30"/>
      <c r="K223" s="30"/>
    </row>
    <row r="224" spans="1:11" x14ac:dyDescent="0.2">
      <c r="A224" s="29">
        <v>44589</v>
      </c>
      <c r="B224" s="30"/>
      <c r="C224" s="43"/>
      <c r="D224" s="43"/>
      <c r="E224" s="43"/>
      <c r="F224" s="30"/>
      <c r="G224" s="30"/>
      <c r="H224" s="30"/>
      <c r="I224" s="30"/>
      <c r="J224" s="30"/>
      <c r="K224" s="30"/>
    </row>
    <row r="225" spans="1:11" x14ac:dyDescent="0.2">
      <c r="A225" s="29">
        <v>44590</v>
      </c>
      <c r="B225" s="30"/>
      <c r="C225" s="43"/>
      <c r="D225" s="43"/>
      <c r="E225" s="43"/>
      <c r="F225" s="30"/>
      <c r="G225" s="30"/>
      <c r="H225" s="30"/>
      <c r="I225" s="30"/>
      <c r="J225" s="30"/>
      <c r="K225" s="30"/>
    </row>
    <row r="226" spans="1:11" x14ac:dyDescent="0.2">
      <c r="A226" s="29">
        <v>44591</v>
      </c>
      <c r="B226" s="30"/>
      <c r="C226" s="43"/>
      <c r="D226" s="43"/>
      <c r="E226" s="43"/>
      <c r="F226" s="30"/>
      <c r="G226" s="30"/>
      <c r="H226" s="30"/>
      <c r="I226" s="30"/>
      <c r="J226" s="30"/>
      <c r="K226" s="30"/>
    </row>
    <row r="227" spans="1:11" ht="12" thickBot="1" x14ac:dyDescent="0.25">
      <c r="A227" s="29">
        <v>44592</v>
      </c>
      <c r="B227" s="30"/>
      <c r="C227" s="44"/>
      <c r="D227" s="44"/>
      <c r="E227" s="44"/>
      <c r="F227" s="30"/>
      <c r="G227" s="30"/>
      <c r="H227" s="30"/>
      <c r="I227" s="30"/>
      <c r="J227" s="30"/>
      <c r="K227" s="30"/>
    </row>
    <row r="228" spans="1:11" ht="23.25" thickBot="1" x14ac:dyDescent="0.25">
      <c r="A228" s="54" t="s">
        <v>56</v>
      </c>
      <c r="B228" s="45"/>
      <c r="C228" s="31" t="str">
        <f>IF(F3="ja",SUM(C197:C227),"")</f>
        <v/>
      </c>
      <c r="D228" s="31">
        <f>SUM(D197:D227)</f>
        <v>0</v>
      </c>
      <c r="E228" s="31">
        <f>IF(SUM(E197:E227)&gt;22,22,SUM(E197:E227))</f>
        <v>0</v>
      </c>
      <c r="F228" s="31">
        <f>IF(IF(C228&lt;E228,IF(C228+D228+B228&gt;22,SUM(22-D228-B228),SUM(C228+D228+B228)-D228--B228),IF(D228+E228+B228&gt;22,SUM(22-D228-B228),SUM(E228+D228+B228)-D228-B228))&lt;0,0,IF(C228&lt;E228,IF(C228+D228+B228&gt;22,SUM(22-D228-B228),SUM(C228+D228+B228)-D228-B228),IF(D228+E228+B228&gt;22,SUM(22-D228-B228),SUM(E228+D228+B228)-D228-B228)))</f>
        <v>0</v>
      </c>
      <c r="G228" s="46"/>
      <c r="H228" s="47"/>
      <c r="I228" s="32">
        <f>H228/22</f>
        <v>0</v>
      </c>
      <c r="J228" s="32">
        <f>IF(F3="ja",IF(I228&gt;60,60,I228),IF(I228&gt;200,200,I228))</f>
        <v>0</v>
      </c>
      <c r="K228" s="33">
        <f>J228*F228</f>
        <v>0</v>
      </c>
    </row>
    <row r="229" spans="1:11" s="26" customFormat="1" x14ac:dyDescent="0.2">
      <c r="A229" s="29">
        <v>44593</v>
      </c>
      <c r="B229" s="30"/>
      <c r="C229" s="43"/>
      <c r="D229" s="43"/>
      <c r="E229" s="43"/>
      <c r="F229" s="30"/>
      <c r="G229" s="30"/>
      <c r="H229" s="30"/>
      <c r="I229" s="30"/>
      <c r="J229" s="30"/>
      <c r="K229" s="30"/>
    </row>
    <row r="230" spans="1:11" x14ac:dyDescent="0.2">
      <c r="A230" s="29">
        <v>44594</v>
      </c>
      <c r="B230" s="30"/>
      <c r="C230" s="43"/>
      <c r="D230" s="43"/>
      <c r="E230" s="43"/>
      <c r="F230" s="30"/>
      <c r="G230" s="30"/>
      <c r="H230" s="30"/>
      <c r="I230" s="30"/>
      <c r="J230" s="30"/>
      <c r="K230" s="30"/>
    </row>
    <row r="231" spans="1:11" x14ac:dyDescent="0.2">
      <c r="A231" s="29">
        <v>44595</v>
      </c>
      <c r="B231" s="30"/>
      <c r="C231" s="43"/>
      <c r="D231" s="43"/>
      <c r="E231" s="43"/>
      <c r="F231" s="30"/>
      <c r="G231" s="30"/>
      <c r="H231" s="30"/>
      <c r="I231" s="30"/>
      <c r="J231" s="30"/>
      <c r="K231" s="30"/>
    </row>
    <row r="232" spans="1:11" x14ac:dyDescent="0.2">
      <c r="A232" s="29">
        <v>44596</v>
      </c>
      <c r="B232" s="30"/>
      <c r="C232" s="43"/>
      <c r="D232" s="43"/>
      <c r="E232" s="43"/>
      <c r="F232" s="30"/>
      <c r="G232" s="30"/>
      <c r="H232" s="30"/>
      <c r="I232" s="30"/>
      <c r="J232" s="30"/>
      <c r="K232" s="30"/>
    </row>
    <row r="233" spans="1:11" x14ac:dyDescent="0.2">
      <c r="A233" s="29">
        <v>44597</v>
      </c>
      <c r="B233" s="30"/>
      <c r="C233" s="43"/>
      <c r="D233" s="43"/>
      <c r="E233" s="43"/>
      <c r="F233" s="30"/>
      <c r="G233" s="30"/>
      <c r="H233" s="30"/>
      <c r="I233" s="30"/>
      <c r="J233" s="30"/>
      <c r="K233" s="30"/>
    </row>
    <row r="234" spans="1:11" x14ac:dyDescent="0.2">
      <c r="A234" s="29">
        <v>44598</v>
      </c>
      <c r="B234" s="30"/>
      <c r="C234" s="43"/>
      <c r="D234" s="43"/>
      <c r="E234" s="43"/>
      <c r="F234" s="30"/>
      <c r="G234" s="30"/>
      <c r="H234" s="30"/>
      <c r="I234" s="30"/>
      <c r="J234" s="30"/>
      <c r="K234" s="30"/>
    </row>
    <row r="235" spans="1:11" x14ac:dyDescent="0.2">
      <c r="A235" s="29">
        <v>44599</v>
      </c>
      <c r="B235" s="30"/>
      <c r="C235" s="43"/>
      <c r="D235" s="43"/>
      <c r="E235" s="43"/>
      <c r="F235" s="30"/>
      <c r="G235" s="30"/>
      <c r="H235" s="30"/>
      <c r="I235" s="30"/>
      <c r="J235" s="30"/>
      <c r="K235" s="30"/>
    </row>
    <row r="236" spans="1:11" x14ac:dyDescent="0.2">
      <c r="A236" s="29">
        <v>44600</v>
      </c>
      <c r="B236" s="30"/>
      <c r="C236" s="43"/>
      <c r="D236" s="43"/>
      <c r="E236" s="43"/>
      <c r="F236" s="30"/>
      <c r="G236" s="30"/>
      <c r="H236" s="30"/>
      <c r="I236" s="30"/>
      <c r="J236" s="30"/>
      <c r="K236" s="30"/>
    </row>
    <row r="237" spans="1:11" x14ac:dyDescent="0.2">
      <c r="A237" s="29">
        <v>44601</v>
      </c>
      <c r="B237" s="30"/>
      <c r="C237" s="43"/>
      <c r="D237" s="43"/>
      <c r="E237" s="43"/>
      <c r="F237" s="30"/>
      <c r="G237" s="30"/>
      <c r="H237" s="30"/>
      <c r="I237" s="30"/>
      <c r="J237" s="30"/>
      <c r="K237" s="30"/>
    </row>
    <row r="238" spans="1:11" x14ac:dyDescent="0.2">
      <c r="A238" s="29">
        <v>44602</v>
      </c>
      <c r="B238" s="30"/>
      <c r="C238" s="43"/>
      <c r="D238" s="43"/>
      <c r="E238" s="43"/>
      <c r="F238" s="30"/>
      <c r="G238" s="30"/>
      <c r="H238" s="30"/>
      <c r="I238" s="30"/>
      <c r="J238" s="30"/>
      <c r="K238" s="30"/>
    </row>
    <row r="239" spans="1:11" x14ac:dyDescent="0.2">
      <c r="A239" s="29">
        <v>44603</v>
      </c>
      <c r="B239" s="30"/>
      <c r="C239" s="43"/>
      <c r="D239" s="43"/>
      <c r="E239" s="43"/>
      <c r="F239" s="30"/>
      <c r="G239" s="30"/>
      <c r="H239" s="30"/>
      <c r="I239" s="30"/>
      <c r="J239" s="30"/>
      <c r="K239" s="30"/>
    </row>
    <row r="240" spans="1:11" x14ac:dyDescent="0.2">
      <c r="A240" s="29">
        <v>44604</v>
      </c>
      <c r="B240" s="30"/>
      <c r="C240" s="43"/>
      <c r="D240" s="43"/>
      <c r="E240" s="43"/>
      <c r="F240" s="30"/>
      <c r="G240" s="30"/>
      <c r="H240" s="30"/>
      <c r="I240" s="30"/>
      <c r="J240" s="30"/>
      <c r="K240" s="30"/>
    </row>
    <row r="241" spans="1:12" x14ac:dyDescent="0.2">
      <c r="A241" s="29">
        <v>44605</v>
      </c>
      <c r="B241" s="30"/>
      <c r="C241" s="43"/>
      <c r="D241" s="43"/>
      <c r="E241" s="43"/>
      <c r="F241" s="30"/>
      <c r="G241" s="30"/>
      <c r="H241" s="30"/>
      <c r="I241" s="30"/>
      <c r="J241" s="30"/>
      <c r="K241" s="30"/>
    </row>
    <row r="242" spans="1:12" x14ac:dyDescent="0.2">
      <c r="A242" s="29">
        <v>44606</v>
      </c>
      <c r="B242" s="30"/>
      <c r="C242" s="43"/>
      <c r="D242" s="43"/>
      <c r="E242" s="43"/>
      <c r="F242" s="30"/>
      <c r="G242" s="30"/>
      <c r="H242" s="30"/>
      <c r="I242" s="30"/>
      <c r="J242" s="30"/>
      <c r="K242" s="30"/>
    </row>
    <row r="243" spans="1:12" x14ac:dyDescent="0.2">
      <c r="A243" s="29">
        <v>44607</v>
      </c>
      <c r="B243" s="30"/>
      <c r="C243" s="43"/>
      <c r="D243" s="43"/>
      <c r="E243" s="43"/>
      <c r="F243" s="30"/>
      <c r="G243" s="30"/>
      <c r="H243" s="30"/>
      <c r="I243" s="30"/>
      <c r="J243" s="30"/>
      <c r="K243" s="30"/>
    </row>
    <row r="244" spans="1:12" x14ac:dyDescent="0.2">
      <c r="A244" s="29">
        <v>44608</v>
      </c>
      <c r="B244" s="30"/>
      <c r="C244" s="43"/>
      <c r="D244" s="43"/>
      <c r="E244" s="43"/>
      <c r="F244" s="30"/>
      <c r="G244" s="30"/>
      <c r="H244" s="30"/>
      <c r="I244" s="30"/>
      <c r="J244" s="30"/>
      <c r="K244" s="30"/>
    </row>
    <row r="245" spans="1:12" x14ac:dyDescent="0.2">
      <c r="A245" s="29">
        <v>44609</v>
      </c>
      <c r="B245" s="30"/>
      <c r="C245" s="43"/>
      <c r="D245" s="43"/>
      <c r="E245" s="43"/>
      <c r="F245" s="30"/>
      <c r="G245" s="30"/>
      <c r="H245" s="30"/>
      <c r="I245" s="30"/>
      <c r="J245" s="30"/>
      <c r="K245" s="30"/>
    </row>
    <row r="246" spans="1:12" x14ac:dyDescent="0.2">
      <c r="A246" s="29">
        <v>44610</v>
      </c>
      <c r="B246" s="30"/>
      <c r="C246" s="43"/>
      <c r="D246" s="43"/>
      <c r="E246" s="43"/>
      <c r="F246" s="30"/>
      <c r="G246" s="30"/>
      <c r="H246" s="30"/>
      <c r="I246" s="30"/>
      <c r="J246" s="30"/>
      <c r="K246" s="30"/>
    </row>
    <row r="247" spans="1:12" x14ac:dyDescent="0.2">
      <c r="A247" s="29">
        <v>44611</v>
      </c>
      <c r="B247" s="30"/>
      <c r="C247" s="43"/>
      <c r="D247" s="43"/>
      <c r="E247" s="43"/>
      <c r="F247" s="30"/>
      <c r="G247" s="30"/>
      <c r="H247" s="30"/>
      <c r="I247" s="30"/>
      <c r="J247" s="30"/>
      <c r="K247" s="30"/>
    </row>
    <row r="248" spans="1:12" x14ac:dyDescent="0.2">
      <c r="A248" s="29">
        <v>44612</v>
      </c>
      <c r="B248" s="30"/>
      <c r="C248" s="43"/>
      <c r="D248" s="43"/>
      <c r="E248" s="43"/>
      <c r="F248" s="30"/>
      <c r="G248" s="30"/>
      <c r="H248" s="30"/>
      <c r="I248" s="30"/>
      <c r="J248" s="30"/>
      <c r="K248" s="30"/>
    </row>
    <row r="249" spans="1:12" x14ac:dyDescent="0.2">
      <c r="A249" s="29">
        <v>44613</v>
      </c>
      <c r="B249" s="30"/>
      <c r="C249" s="43"/>
      <c r="D249" s="43"/>
      <c r="E249" s="43"/>
      <c r="F249" s="30"/>
      <c r="G249" s="30"/>
      <c r="H249" s="30"/>
      <c r="I249" s="30"/>
      <c r="J249" s="30"/>
      <c r="K249" s="30"/>
    </row>
    <row r="250" spans="1:12" x14ac:dyDescent="0.2">
      <c r="A250" s="29">
        <v>44614</v>
      </c>
      <c r="B250" s="30"/>
      <c r="C250" s="43"/>
      <c r="D250" s="43"/>
      <c r="E250" s="43"/>
      <c r="F250" s="30"/>
      <c r="G250" s="30"/>
      <c r="H250" s="30"/>
      <c r="I250" s="30"/>
      <c r="J250" s="30"/>
      <c r="K250" s="30"/>
    </row>
    <row r="251" spans="1:12" x14ac:dyDescent="0.2">
      <c r="A251" s="29">
        <v>44615</v>
      </c>
      <c r="B251" s="30"/>
      <c r="C251" s="43"/>
      <c r="D251" s="43"/>
      <c r="E251" s="43"/>
      <c r="F251" s="30"/>
      <c r="G251" s="30"/>
      <c r="H251" s="30"/>
      <c r="I251" s="30"/>
      <c r="J251" s="30"/>
      <c r="K251" s="30"/>
    </row>
    <row r="252" spans="1:12" x14ac:dyDescent="0.2">
      <c r="A252" s="29">
        <v>44616</v>
      </c>
      <c r="B252" s="30"/>
      <c r="C252" s="43"/>
      <c r="D252" s="43"/>
      <c r="E252" s="43"/>
      <c r="F252" s="30"/>
      <c r="G252" s="30"/>
      <c r="H252" s="30"/>
      <c r="I252" s="30"/>
      <c r="J252" s="30"/>
      <c r="K252" s="30"/>
    </row>
    <row r="253" spans="1:12" x14ac:dyDescent="0.2">
      <c r="A253" s="29">
        <v>44617</v>
      </c>
      <c r="B253" s="30"/>
      <c r="C253" s="43"/>
      <c r="D253" s="43"/>
      <c r="E253" s="43"/>
      <c r="F253" s="30"/>
      <c r="G253" s="30"/>
      <c r="H253" s="30"/>
      <c r="I253" s="30"/>
      <c r="J253" s="30"/>
      <c r="K253" s="30"/>
      <c r="L253" s="38"/>
    </row>
    <row r="254" spans="1:12" x14ac:dyDescent="0.2">
      <c r="A254" s="29">
        <v>44618</v>
      </c>
      <c r="B254" s="30"/>
      <c r="C254" s="43"/>
      <c r="D254" s="43"/>
      <c r="E254" s="43"/>
      <c r="F254" s="30"/>
      <c r="G254" s="30"/>
      <c r="H254" s="30"/>
      <c r="I254" s="30"/>
      <c r="J254" s="30"/>
      <c r="K254" s="30"/>
    </row>
    <row r="255" spans="1:12" x14ac:dyDescent="0.2">
      <c r="A255" s="29">
        <v>44619</v>
      </c>
      <c r="B255" s="30"/>
      <c r="C255" s="43"/>
      <c r="D255" s="43"/>
      <c r="E255" s="43"/>
      <c r="F255" s="30"/>
      <c r="G255" s="80"/>
      <c r="H255" s="30"/>
      <c r="I255" s="30"/>
      <c r="J255" s="30"/>
      <c r="K255" s="30"/>
    </row>
    <row r="256" spans="1:12" ht="12" thickBot="1" x14ac:dyDescent="0.25">
      <c r="A256" s="29">
        <v>44620</v>
      </c>
      <c r="B256" s="30"/>
      <c r="C256" s="43"/>
      <c r="D256" s="43"/>
      <c r="E256" s="43"/>
      <c r="F256" s="30"/>
      <c r="G256" s="80"/>
      <c r="H256" s="30"/>
      <c r="I256" s="30"/>
      <c r="J256" s="30"/>
      <c r="K256" s="30"/>
    </row>
    <row r="257" spans="1:11" ht="23.25" thickBot="1" x14ac:dyDescent="0.25">
      <c r="A257" s="54" t="s">
        <v>57</v>
      </c>
      <c r="B257" s="45"/>
      <c r="C257" s="31" t="str">
        <f>IF(F3="ja",SUM(C229:C256),"")</f>
        <v/>
      </c>
      <c r="D257" s="31">
        <f>SUM(D229:D256)</f>
        <v>0</v>
      </c>
      <c r="E257" s="31">
        <f>IF(SUM(E229:E256)&gt;22,22,SUM(E229:E256))</f>
        <v>0</v>
      </c>
      <c r="F257" s="31">
        <f>IF(IF(C257&lt;E257,IF(C257+D257+B257&gt;22,SUM(22-D257-B257),SUM(C257+D257+B257)-D257-B257),IF(D257+E257+B257&gt;22,SUM(22-D257-B257),SUM(E257+D257+B257)-D257-B257))&lt;0,0,IF(C257&lt;E257,IF(C257+D257+B257&gt;22,SUM(22-D257-B257),SUM(C257+D257+B257)-D257-B257),IF(D257+E257+B257&gt;22,SUM(22-D257-B257),SUM(E257+D257+B257)-D257-B257)))</f>
        <v>0</v>
      </c>
      <c r="G257" s="46"/>
      <c r="H257" s="47"/>
      <c r="I257" s="32">
        <f>H257/22</f>
        <v>0</v>
      </c>
      <c r="J257" s="32">
        <f>IF(F3="ja",IF(I257&gt;60,60,I257),IF(I257&gt;200,200,I257))</f>
        <v>0</v>
      </c>
      <c r="K257" s="32">
        <f>J257*F257</f>
        <v>0</v>
      </c>
    </row>
    <row r="258" spans="1:11" x14ac:dyDescent="0.2">
      <c r="A258" s="29">
        <v>44621</v>
      </c>
      <c r="B258" s="30"/>
      <c r="C258" s="48"/>
      <c r="D258" s="48"/>
      <c r="E258" s="48"/>
      <c r="F258" s="30"/>
      <c r="G258" s="30"/>
      <c r="H258" s="30"/>
      <c r="I258" s="30"/>
      <c r="J258" s="30"/>
      <c r="K258" s="30"/>
    </row>
    <row r="259" spans="1:11" x14ac:dyDescent="0.2">
      <c r="A259" s="29">
        <v>44622</v>
      </c>
      <c r="B259" s="30"/>
      <c r="C259" s="43"/>
      <c r="D259" s="43"/>
      <c r="E259" s="43"/>
      <c r="F259" s="30"/>
      <c r="G259" s="30"/>
      <c r="H259" s="30"/>
      <c r="I259" s="30"/>
      <c r="J259" s="30"/>
      <c r="K259" s="30"/>
    </row>
    <row r="260" spans="1:11" x14ac:dyDescent="0.2">
      <c r="A260" s="29">
        <v>44623</v>
      </c>
      <c r="B260" s="30"/>
      <c r="C260" s="43"/>
      <c r="D260" s="43"/>
      <c r="E260" s="43"/>
      <c r="F260" s="30"/>
      <c r="G260" s="30"/>
      <c r="H260" s="30"/>
      <c r="I260" s="30"/>
      <c r="J260" s="30"/>
      <c r="K260" s="30"/>
    </row>
    <row r="261" spans="1:11" x14ac:dyDescent="0.2">
      <c r="A261" s="29">
        <v>44624</v>
      </c>
      <c r="B261" s="30"/>
      <c r="C261" s="43"/>
      <c r="D261" s="43"/>
      <c r="E261" s="43"/>
      <c r="F261" s="30"/>
      <c r="G261" s="30"/>
      <c r="H261" s="30"/>
      <c r="I261" s="30"/>
      <c r="J261" s="30"/>
      <c r="K261" s="30"/>
    </row>
    <row r="262" spans="1:11" x14ac:dyDescent="0.2">
      <c r="A262" s="29">
        <v>44625</v>
      </c>
      <c r="B262" s="30"/>
      <c r="C262" s="43"/>
      <c r="D262" s="43"/>
      <c r="E262" s="43"/>
      <c r="F262" s="30"/>
      <c r="G262" s="30"/>
      <c r="H262" s="30"/>
      <c r="I262" s="30"/>
      <c r="J262" s="30"/>
      <c r="K262" s="30"/>
    </row>
    <row r="263" spans="1:11" x14ac:dyDescent="0.2">
      <c r="A263" s="29">
        <v>44626</v>
      </c>
      <c r="B263" s="30"/>
      <c r="C263" s="43"/>
      <c r="D263" s="43"/>
      <c r="E263" s="43"/>
      <c r="F263" s="30"/>
      <c r="G263" s="30"/>
      <c r="H263" s="30"/>
      <c r="I263" s="30"/>
      <c r="J263" s="30"/>
      <c r="K263" s="30"/>
    </row>
    <row r="264" spans="1:11" x14ac:dyDescent="0.2">
      <c r="A264" s="29">
        <v>44627</v>
      </c>
      <c r="B264" s="30"/>
      <c r="C264" s="43"/>
      <c r="D264" s="43"/>
      <c r="E264" s="43"/>
      <c r="F264" s="30"/>
      <c r="G264" s="30"/>
      <c r="H264" s="30"/>
      <c r="I264" s="30"/>
      <c r="J264" s="30"/>
      <c r="K264" s="30"/>
    </row>
    <row r="265" spans="1:11" x14ac:dyDescent="0.2">
      <c r="A265" s="29">
        <v>44628</v>
      </c>
      <c r="B265" s="30"/>
      <c r="C265" s="43"/>
      <c r="D265" s="43"/>
      <c r="E265" s="43"/>
      <c r="F265" s="30"/>
      <c r="G265" s="30"/>
      <c r="H265" s="30"/>
      <c r="I265" s="30"/>
      <c r="J265" s="30"/>
      <c r="K265" s="30"/>
    </row>
    <row r="266" spans="1:11" x14ac:dyDescent="0.2">
      <c r="A266" s="29">
        <v>44629</v>
      </c>
      <c r="B266" s="30"/>
      <c r="C266" s="43"/>
      <c r="D266" s="43"/>
      <c r="E266" s="43"/>
      <c r="F266" s="30"/>
      <c r="G266" s="30"/>
      <c r="H266" s="30"/>
      <c r="I266" s="30"/>
      <c r="J266" s="30"/>
      <c r="K266" s="30"/>
    </row>
    <row r="267" spans="1:11" x14ac:dyDescent="0.2">
      <c r="A267" s="29">
        <v>44630</v>
      </c>
      <c r="B267" s="30"/>
      <c r="C267" s="43"/>
      <c r="D267" s="43"/>
      <c r="E267" s="43"/>
      <c r="F267" s="30"/>
      <c r="G267" s="30"/>
      <c r="H267" s="30"/>
      <c r="I267" s="30"/>
      <c r="J267" s="30"/>
      <c r="K267" s="30"/>
    </row>
    <row r="268" spans="1:11" x14ac:dyDescent="0.2">
      <c r="A268" s="29">
        <v>44631</v>
      </c>
      <c r="B268" s="30"/>
      <c r="C268" s="43"/>
      <c r="D268" s="43"/>
      <c r="E268" s="43"/>
      <c r="F268" s="30"/>
      <c r="G268" s="30"/>
      <c r="H268" s="30"/>
      <c r="I268" s="30"/>
      <c r="J268" s="30"/>
      <c r="K268" s="30"/>
    </row>
    <row r="269" spans="1:11" x14ac:dyDescent="0.2">
      <c r="A269" s="29">
        <v>44632</v>
      </c>
      <c r="B269" s="30"/>
      <c r="C269" s="43"/>
      <c r="D269" s="43"/>
      <c r="E269" s="43"/>
      <c r="F269" s="30"/>
      <c r="G269" s="30"/>
      <c r="H269" s="30"/>
      <c r="I269" s="30"/>
      <c r="J269" s="30"/>
      <c r="K269" s="30"/>
    </row>
    <row r="270" spans="1:11" x14ac:dyDescent="0.2">
      <c r="A270" s="29">
        <v>44633</v>
      </c>
      <c r="B270" s="30"/>
      <c r="C270" s="43"/>
      <c r="D270" s="43"/>
      <c r="E270" s="43"/>
      <c r="F270" s="30"/>
      <c r="G270" s="30"/>
      <c r="H270" s="30"/>
      <c r="I270" s="30"/>
      <c r="J270" s="30"/>
      <c r="K270" s="30"/>
    </row>
    <row r="271" spans="1:11" x14ac:dyDescent="0.2">
      <c r="A271" s="29">
        <v>44634</v>
      </c>
      <c r="B271" s="30"/>
      <c r="C271" s="43"/>
      <c r="D271" s="43"/>
      <c r="E271" s="43"/>
      <c r="F271" s="30"/>
      <c r="G271" s="30"/>
      <c r="H271" s="30"/>
      <c r="I271" s="30"/>
      <c r="J271" s="30"/>
      <c r="K271" s="30"/>
    </row>
    <row r="272" spans="1:11" x14ac:dyDescent="0.2">
      <c r="A272" s="29">
        <v>44635</v>
      </c>
      <c r="B272" s="30"/>
      <c r="C272" s="43"/>
      <c r="D272" s="43"/>
      <c r="E272" s="43"/>
      <c r="F272" s="30"/>
      <c r="G272" s="30"/>
      <c r="H272" s="30"/>
      <c r="I272" s="30"/>
      <c r="J272" s="30"/>
      <c r="K272" s="30"/>
    </row>
    <row r="273" spans="1:11" x14ac:dyDescent="0.2">
      <c r="A273" s="29">
        <v>44636</v>
      </c>
      <c r="B273" s="30"/>
      <c r="C273" s="43"/>
      <c r="D273" s="43"/>
      <c r="E273" s="43"/>
      <c r="F273" s="30"/>
      <c r="G273" s="30"/>
      <c r="H273" s="30"/>
      <c r="I273" s="30"/>
      <c r="J273" s="30"/>
      <c r="K273" s="30"/>
    </row>
    <row r="274" spans="1:11" x14ac:dyDescent="0.2">
      <c r="A274" s="29">
        <v>44637</v>
      </c>
      <c r="B274" s="30"/>
      <c r="C274" s="43"/>
      <c r="D274" s="43"/>
      <c r="E274" s="43"/>
      <c r="F274" s="30"/>
      <c r="G274" s="30"/>
      <c r="H274" s="30"/>
      <c r="I274" s="30"/>
      <c r="J274" s="30"/>
      <c r="K274" s="30"/>
    </row>
    <row r="275" spans="1:11" x14ac:dyDescent="0.2">
      <c r="A275" s="29">
        <v>44638</v>
      </c>
      <c r="B275" s="30"/>
      <c r="C275" s="43"/>
      <c r="D275" s="43"/>
      <c r="E275" s="43"/>
      <c r="F275" s="30"/>
      <c r="G275" s="30"/>
      <c r="H275" s="30"/>
      <c r="I275" s="30"/>
      <c r="J275" s="30"/>
      <c r="K275" s="30"/>
    </row>
    <row r="276" spans="1:11" x14ac:dyDescent="0.2">
      <c r="A276" s="29">
        <v>44639</v>
      </c>
      <c r="B276" s="30"/>
      <c r="C276" s="43"/>
      <c r="D276" s="43"/>
      <c r="E276" s="43"/>
      <c r="F276" s="30"/>
      <c r="G276" s="30"/>
      <c r="H276" s="30"/>
      <c r="I276" s="30"/>
      <c r="J276" s="30"/>
      <c r="K276" s="30"/>
    </row>
    <row r="277" spans="1:11" x14ac:dyDescent="0.2">
      <c r="A277" s="29">
        <v>44640</v>
      </c>
      <c r="B277" s="30"/>
      <c r="C277" s="43"/>
      <c r="D277" s="43"/>
      <c r="E277" s="43"/>
      <c r="F277" s="30"/>
      <c r="G277" s="30"/>
      <c r="H277" s="30"/>
      <c r="I277" s="30"/>
      <c r="J277" s="30"/>
      <c r="K277" s="30"/>
    </row>
    <row r="278" spans="1:11" x14ac:dyDescent="0.2">
      <c r="A278" s="29">
        <v>44641</v>
      </c>
      <c r="B278" s="30"/>
      <c r="C278" s="43"/>
      <c r="D278" s="43"/>
      <c r="E278" s="43"/>
      <c r="F278" s="30"/>
      <c r="G278" s="30"/>
      <c r="H278" s="30"/>
      <c r="I278" s="30"/>
      <c r="J278" s="30"/>
      <c r="K278" s="30"/>
    </row>
    <row r="279" spans="1:11" x14ac:dyDescent="0.2">
      <c r="A279" s="29">
        <v>44642</v>
      </c>
      <c r="B279" s="30"/>
      <c r="C279" s="43"/>
      <c r="D279" s="43"/>
      <c r="E279" s="43"/>
      <c r="F279" s="30"/>
      <c r="G279" s="30"/>
      <c r="H279" s="30"/>
      <c r="I279" s="30"/>
      <c r="J279" s="30"/>
      <c r="K279" s="30"/>
    </row>
    <row r="280" spans="1:11" x14ac:dyDescent="0.2">
      <c r="A280" s="29">
        <v>44643</v>
      </c>
      <c r="B280" s="30"/>
      <c r="C280" s="43"/>
      <c r="D280" s="43"/>
      <c r="E280" s="43"/>
      <c r="F280" s="30"/>
      <c r="G280" s="30"/>
      <c r="H280" s="30"/>
      <c r="I280" s="30"/>
      <c r="J280" s="30"/>
      <c r="K280" s="30"/>
    </row>
    <row r="281" spans="1:11" x14ac:dyDescent="0.2">
      <c r="A281" s="29">
        <v>44644</v>
      </c>
      <c r="B281" s="30"/>
      <c r="C281" s="43"/>
      <c r="D281" s="43"/>
      <c r="E281" s="43"/>
      <c r="F281" s="30"/>
      <c r="G281" s="30"/>
      <c r="H281" s="30"/>
      <c r="I281" s="30"/>
      <c r="J281" s="30"/>
      <c r="K281" s="30"/>
    </row>
    <row r="282" spans="1:11" x14ac:dyDescent="0.2">
      <c r="A282" s="29">
        <v>44645</v>
      </c>
      <c r="B282" s="30"/>
      <c r="C282" s="43"/>
      <c r="D282" s="43"/>
      <c r="E282" s="43"/>
      <c r="F282" s="30"/>
      <c r="G282" s="30"/>
      <c r="H282" s="30"/>
      <c r="I282" s="30"/>
      <c r="J282" s="30"/>
      <c r="K282" s="30"/>
    </row>
    <row r="283" spans="1:11" x14ac:dyDescent="0.2">
      <c r="A283" s="29">
        <v>44646</v>
      </c>
      <c r="B283" s="30"/>
      <c r="C283" s="43"/>
      <c r="D283" s="43"/>
      <c r="E283" s="43"/>
      <c r="F283" s="30"/>
      <c r="G283" s="30"/>
      <c r="H283" s="30"/>
      <c r="I283" s="30"/>
      <c r="J283" s="30"/>
      <c r="K283" s="30"/>
    </row>
    <row r="284" spans="1:11" x14ac:dyDescent="0.2">
      <c r="A284" s="29">
        <v>44647</v>
      </c>
      <c r="B284" s="30"/>
      <c r="C284" s="43"/>
      <c r="D284" s="43"/>
      <c r="E284" s="43"/>
      <c r="F284" s="30"/>
      <c r="G284" s="30"/>
      <c r="H284" s="30"/>
      <c r="I284" s="30"/>
      <c r="J284" s="30"/>
      <c r="K284" s="30"/>
    </row>
    <row r="285" spans="1:11" ht="11.25" customHeight="1" x14ac:dyDescent="0.2">
      <c r="A285" s="29">
        <v>44648</v>
      </c>
      <c r="B285" s="30"/>
      <c r="C285" s="43"/>
      <c r="D285" s="43"/>
      <c r="E285" s="43"/>
      <c r="F285" s="30"/>
      <c r="G285" s="80"/>
      <c r="H285" s="30"/>
      <c r="I285" s="30"/>
      <c r="J285" s="30"/>
      <c r="K285" s="30"/>
    </row>
    <row r="286" spans="1:11" x14ac:dyDescent="0.2">
      <c r="A286" s="29">
        <v>44649</v>
      </c>
      <c r="B286" s="30"/>
      <c r="C286" s="43"/>
      <c r="D286" s="43"/>
      <c r="E286" s="43"/>
      <c r="F286" s="30"/>
      <c r="G286" s="80"/>
      <c r="H286" s="30"/>
      <c r="I286" s="30"/>
      <c r="J286" s="30"/>
      <c r="K286" s="30"/>
    </row>
    <row r="287" spans="1:11" x14ac:dyDescent="0.2">
      <c r="A287" s="29">
        <v>44650</v>
      </c>
      <c r="B287" s="30"/>
      <c r="C287" s="43"/>
      <c r="D287" s="43"/>
      <c r="E287" s="43"/>
      <c r="F287" s="30"/>
      <c r="G287" s="80"/>
      <c r="H287" s="30"/>
      <c r="I287" s="30"/>
      <c r="J287" s="30"/>
      <c r="K287" s="30"/>
    </row>
    <row r="288" spans="1:11" ht="12" thickBot="1" x14ac:dyDescent="0.25">
      <c r="A288" s="29">
        <v>44651</v>
      </c>
      <c r="B288" s="30"/>
      <c r="C288" s="44"/>
      <c r="D288" s="44"/>
      <c r="E288" s="44"/>
      <c r="F288" s="30"/>
      <c r="G288" s="83"/>
      <c r="H288" s="30"/>
      <c r="I288" s="30"/>
      <c r="J288" s="30"/>
      <c r="K288" s="30"/>
    </row>
    <row r="289" spans="1:11" ht="23.25" thickBot="1" x14ac:dyDescent="0.25">
      <c r="A289" s="54" t="s">
        <v>62</v>
      </c>
      <c r="B289" s="45"/>
      <c r="C289" s="37" t="str">
        <f>IF(F3="ja",SUM(C258:C288),"")</f>
        <v/>
      </c>
      <c r="D289" s="37">
        <f>SUM(D258:D288)</f>
        <v>0</v>
      </c>
      <c r="E289" s="37">
        <f>IF(SUM(E258:E288)&gt;22,22,SUM(E258:E288))</f>
        <v>0</v>
      </c>
      <c r="F289" s="31">
        <f>IF(IF(C289&lt;E289,IF(C289+D289+B289&gt;22,SUM(22-D289-B289),SUM(C289+D289+B289)-D289-B289),IF(D289+E289+B289&gt;22,SUM(22-D289-B289),SUM(E289+D289+B289)-D289-B289))&lt;0,0,IF(C289&lt;E289,IF(C289+D289+B289&gt;22,SUM(22-D289-B289),SUM(C289+D289+B289)-D289-B289),IF(D289+E289+B289&gt;22,SUM(22-D289-B289),SUM(E289+D289+B289)-D289-B289)))</f>
        <v>0</v>
      </c>
      <c r="G289" s="46"/>
      <c r="H289" s="47"/>
      <c r="I289" s="32">
        <f>H289/22</f>
        <v>0</v>
      </c>
      <c r="J289" s="32">
        <f>IF(F3="ja",IF(I289&gt;60,60,I289),IF(I289&gt;200,200,I289))</f>
        <v>0</v>
      </c>
      <c r="K289" s="32">
        <f>J289*F289</f>
        <v>0</v>
      </c>
    </row>
    <row r="290" spans="1:11" x14ac:dyDescent="0.2">
      <c r="A290" s="29">
        <v>44652</v>
      </c>
      <c r="B290" s="30"/>
      <c r="C290" s="48"/>
      <c r="D290" s="48"/>
      <c r="E290" s="48"/>
      <c r="F290" s="30"/>
      <c r="G290" s="30"/>
      <c r="H290" s="30"/>
      <c r="I290" s="30"/>
      <c r="J290" s="30"/>
      <c r="K290" s="30"/>
    </row>
    <row r="291" spans="1:11" x14ac:dyDescent="0.2">
      <c r="A291" s="29">
        <v>44653</v>
      </c>
      <c r="B291" s="30"/>
      <c r="C291" s="43"/>
      <c r="D291" s="43"/>
      <c r="E291" s="43"/>
      <c r="F291" s="30"/>
      <c r="G291" s="30"/>
      <c r="H291" s="30"/>
      <c r="I291" s="30"/>
      <c r="J291" s="30"/>
      <c r="K291" s="30"/>
    </row>
    <row r="292" spans="1:11" x14ac:dyDescent="0.2">
      <c r="A292" s="29">
        <v>44654</v>
      </c>
      <c r="B292" s="30"/>
      <c r="C292" s="43"/>
      <c r="D292" s="43"/>
      <c r="E292" s="43"/>
      <c r="F292" s="30"/>
      <c r="G292" s="30"/>
      <c r="H292" s="30"/>
      <c r="I292" s="30"/>
      <c r="J292" s="30"/>
      <c r="K292" s="30"/>
    </row>
    <row r="293" spans="1:11" x14ac:dyDescent="0.2">
      <c r="A293" s="29">
        <v>44655</v>
      </c>
      <c r="B293" s="30"/>
      <c r="C293" s="43"/>
      <c r="D293" s="43"/>
      <c r="E293" s="43"/>
      <c r="F293" s="30"/>
      <c r="G293" s="30"/>
      <c r="H293" s="30"/>
      <c r="I293" s="30"/>
      <c r="J293" s="30"/>
      <c r="K293" s="30"/>
    </row>
    <row r="294" spans="1:11" x14ac:dyDescent="0.2">
      <c r="A294" s="29">
        <v>44656</v>
      </c>
      <c r="B294" s="30"/>
      <c r="C294" s="43"/>
      <c r="D294" s="43"/>
      <c r="E294" s="43"/>
      <c r="F294" s="30"/>
      <c r="G294" s="30"/>
      <c r="H294" s="30"/>
      <c r="I294" s="30"/>
      <c r="J294" s="30"/>
      <c r="K294" s="30"/>
    </row>
    <row r="295" spans="1:11" x14ac:dyDescent="0.2">
      <c r="A295" s="29">
        <v>44657</v>
      </c>
      <c r="B295" s="30"/>
      <c r="C295" s="43"/>
      <c r="D295" s="43"/>
      <c r="E295" s="43"/>
      <c r="F295" s="30"/>
      <c r="G295" s="30"/>
      <c r="H295" s="30"/>
      <c r="I295" s="30"/>
      <c r="J295" s="30"/>
      <c r="K295" s="30"/>
    </row>
    <row r="296" spans="1:11" x14ac:dyDescent="0.2">
      <c r="A296" s="29">
        <v>44658</v>
      </c>
      <c r="B296" s="30"/>
      <c r="C296" s="43"/>
      <c r="D296" s="43"/>
      <c r="E296" s="43"/>
      <c r="F296" s="30"/>
      <c r="G296" s="30"/>
      <c r="H296" s="30"/>
      <c r="I296" s="30"/>
      <c r="J296" s="30"/>
      <c r="K296" s="30"/>
    </row>
    <row r="297" spans="1:11" x14ac:dyDescent="0.2">
      <c r="A297" s="29">
        <v>44659</v>
      </c>
      <c r="B297" s="30"/>
      <c r="C297" s="43"/>
      <c r="D297" s="43"/>
      <c r="E297" s="43"/>
      <c r="F297" s="30"/>
      <c r="G297" s="30"/>
      <c r="H297" s="30"/>
      <c r="I297" s="30"/>
      <c r="J297" s="30"/>
      <c r="K297" s="30"/>
    </row>
    <row r="298" spans="1:11" x14ac:dyDescent="0.2">
      <c r="A298" s="29">
        <v>44660</v>
      </c>
      <c r="B298" s="30"/>
      <c r="C298" s="43"/>
      <c r="D298" s="43"/>
      <c r="E298" s="43"/>
      <c r="F298" s="30"/>
      <c r="G298" s="30"/>
      <c r="H298" s="30"/>
      <c r="I298" s="30"/>
      <c r="J298" s="30"/>
      <c r="K298" s="30"/>
    </row>
    <row r="299" spans="1:11" x14ac:dyDescent="0.2">
      <c r="A299" s="29">
        <v>44661</v>
      </c>
      <c r="B299" s="30"/>
      <c r="C299" s="43"/>
      <c r="D299" s="43"/>
      <c r="E299" s="43"/>
      <c r="F299" s="30"/>
      <c r="G299" s="30"/>
      <c r="H299" s="30"/>
      <c r="I299" s="30"/>
      <c r="J299" s="30"/>
      <c r="K299" s="30"/>
    </row>
    <row r="300" spans="1:11" x14ac:dyDescent="0.2">
      <c r="A300" s="29">
        <v>44662</v>
      </c>
      <c r="B300" s="30"/>
      <c r="C300" s="43"/>
      <c r="D300" s="43"/>
      <c r="E300" s="43"/>
      <c r="F300" s="30"/>
      <c r="G300" s="30"/>
      <c r="H300" s="30"/>
      <c r="I300" s="30"/>
      <c r="J300" s="30"/>
      <c r="K300" s="30"/>
    </row>
    <row r="301" spans="1:11" x14ac:dyDescent="0.2">
      <c r="A301" s="29">
        <v>44663</v>
      </c>
      <c r="B301" s="30"/>
      <c r="C301" s="43"/>
      <c r="D301" s="43"/>
      <c r="E301" s="43"/>
      <c r="F301" s="30"/>
      <c r="G301" s="30"/>
      <c r="H301" s="30"/>
      <c r="I301" s="30"/>
      <c r="J301" s="30"/>
      <c r="K301" s="30"/>
    </row>
    <row r="302" spans="1:11" x14ac:dyDescent="0.2">
      <c r="A302" s="29">
        <v>44664</v>
      </c>
      <c r="B302" s="30"/>
      <c r="C302" s="43"/>
      <c r="D302" s="43"/>
      <c r="E302" s="43"/>
      <c r="F302" s="30"/>
      <c r="G302" s="30"/>
      <c r="H302" s="30"/>
      <c r="I302" s="30"/>
      <c r="J302" s="30"/>
      <c r="K302" s="30"/>
    </row>
    <row r="303" spans="1:11" x14ac:dyDescent="0.2">
      <c r="A303" s="29">
        <v>44665</v>
      </c>
      <c r="B303" s="30"/>
      <c r="C303" s="43"/>
      <c r="D303" s="43"/>
      <c r="E303" s="43"/>
      <c r="F303" s="30"/>
      <c r="G303" s="30"/>
      <c r="H303" s="30"/>
      <c r="I303" s="30"/>
      <c r="J303" s="30"/>
      <c r="K303" s="30"/>
    </row>
    <row r="304" spans="1:11" x14ac:dyDescent="0.2">
      <c r="A304" s="29">
        <v>44666</v>
      </c>
      <c r="B304" s="30"/>
      <c r="C304" s="43"/>
      <c r="D304" s="43"/>
      <c r="E304" s="43"/>
      <c r="F304" s="30"/>
      <c r="G304" s="30"/>
      <c r="H304" s="30"/>
      <c r="I304" s="30"/>
      <c r="J304" s="30"/>
      <c r="K304" s="30"/>
    </row>
    <row r="305" spans="1:11" x14ac:dyDescent="0.2">
      <c r="A305" s="29">
        <v>44667</v>
      </c>
      <c r="B305" s="30"/>
      <c r="C305" s="43"/>
      <c r="D305" s="43"/>
      <c r="E305" s="43"/>
      <c r="F305" s="30"/>
      <c r="G305" s="30"/>
      <c r="H305" s="30"/>
      <c r="I305" s="30"/>
      <c r="J305" s="30"/>
      <c r="K305" s="30"/>
    </row>
    <row r="306" spans="1:11" x14ac:dyDescent="0.2">
      <c r="A306" s="29">
        <v>44668</v>
      </c>
      <c r="B306" s="30"/>
      <c r="C306" s="43"/>
      <c r="D306" s="43"/>
      <c r="E306" s="43"/>
      <c r="F306" s="30"/>
      <c r="G306" s="30"/>
      <c r="H306" s="30"/>
      <c r="I306" s="30"/>
      <c r="J306" s="30"/>
      <c r="K306" s="30"/>
    </row>
    <row r="307" spans="1:11" x14ac:dyDescent="0.2">
      <c r="A307" s="29">
        <v>44669</v>
      </c>
      <c r="B307" s="30"/>
      <c r="C307" s="43"/>
      <c r="D307" s="43"/>
      <c r="E307" s="43"/>
      <c r="F307" s="30"/>
      <c r="G307" s="30"/>
      <c r="H307" s="30"/>
      <c r="I307" s="30"/>
      <c r="J307" s="30"/>
      <c r="K307" s="30"/>
    </row>
    <row r="308" spans="1:11" x14ac:dyDescent="0.2">
      <c r="A308" s="29">
        <v>44670</v>
      </c>
      <c r="B308" s="30"/>
      <c r="C308" s="43"/>
      <c r="D308" s="43"/>
      <c r="E308" s="43"/>
      <c r="F308" s="30"/>
      <c r="G308" s="30"/>
      <c r="H308" s="30"/>
      <c r="I308" s="30"/>
      <c r="J308" s="30"/>
      <c r="K308" s="30"/>
    </row>
    <row r="309" spans="1:11" x14ac:dyDescent="0.2">
      <c r="A309" s="29">
        <v>44671</v>
      </c>
      <c r="B309" s="30"/>
      <c r="C309" s="43"/>
      <c r="D309" s="43"/>
      <c r="E309" s="43"/>
      <c r="F309" s="30"/>
      <c r="G309" s="30"/>
      <c r="H309" s="30"/>
      <c r="I309" s="30"/>
      <c r="J309" s="30"/>
      <c r="K309" s="30"/>
    </row>
    <row r="310" spans="1:11" x14ac:dyDescent="0.2">
      <c r="A310" s="29">
        <v>44672</v>
      </c>
      <c r="B310" s="30"/>
      <c r="C310" s="43"/>
      <c r="D310" s="43"/>
      <c r="E310" s="43"/>
      <c r="F310" s="30"/>
      <c r="G310" s="30"/>
      <c r="H310" s="30"/>
      <c r="I310" s="30"/>
      <c r="J310" s="30"/>
      <c r="K310" s="30"/>
    </row>
    <row r="311" spans="1:11" x14ac:dyDescent="0.2">
      <c r="A311" s="29">
        <v>44673</v>
      </c>
      <c r="B311" s="30"/>
      <c r="C311" s="43"/>
      <c r="D311" s="43"/>
      <c r="E311" s="43"/>
      <c r="F311" s="30"/>
      <c r="G311" s="30"/>
      <c r="H311" s="30"/>
      <c r="I311" s="30"/>
      <c r="J311" s="30"/>
      <c r="K311" s="30"/>
    </row>
    <row r="312" spans="1:11" x14ac:dyDescent="0.2">
      <c r="A312" s="29">
        <v>44674</v>
      </c>
      <c r="B312" s="30"/>
      <c r="C312" s="43"/>
      <c r="D312" s="43"/>
      <c r="E312" s="43"/>
      <c r="F312" s="30"/>
      <c r="G312" s="30"/>
      <c r="H312" s="30"/>
      <c r="I312" s="30"/>
      <c r="J312" s="30"/>
      <c r="K312" s="30"/>
    </row>
    <row r="313" spans="1:11" x14ac:dyDescent="0.2">
      <c r="A313" s="29">
        <v>44675</v>
      </c>
      <c r="B313" s="30"/>
      <c r="C313" s="43"/>
      <c r="D313" s="43"/>
      <c r="E313" s="43"/>
      <c r="F313" s="30"/>
      <c r="G313" s="30"/>
      <c r="H313" s="30"/>
      <c r="I313" s="30"/>
      <c r="J313" s="30"/>
      <c r="K313" s="30"/>
    </row>
    <row r="314" spans="1:11" x14ac:dyDescent="0.2">
      <c r="A314" s="29">
        <v>44676</v>
      </c>
      <c r="B314" s="30"/>
      <c r="C314" s="43"/>
      <c r="D314" s="43"/>
      <c r="E314" s="43"/>
      <c r="F314" s="30"/>
      <c r="G314" s="30"/>
      <c r="H314" s="30"/>
      <c r="I314" s="30"/>
      <c r="J314" s="30"/>
      <c r="K314" s="30"/>
    </row>
    <row r="315" spans="1:11" x14ac:dyDescent="0.2">
      <c r="A315" s="29">
        <v>44677</v>
      </c>
      <c r="B315" s="30"/>
      <c r="C315" s="43"/>
      <c r="D315" s="43"/>
      <c r="E315" s="43"/>
      <c r="F315" s="30"/>
      <c r="G315" s="30"/>
      <c r="H315" s="30"/>
      <c r="I315" s="30"/>
      <c r="J315" s="30"/>
      <c r="K315" s="30"/>
    </row>
    <row r="316" spans="1:11" x14ac:dyDescent="0.2">
      <c r="A316" s="29">
        <v>44678</v>
      </c>
      <c r="B316" s="30"/>
      <c r="C316" s="43"/>
      <c r="D316" s="43"/>
      <c r="E316" s="43"/>
      <c r="F316" s="30"/>
      <c r="G316" s="30"/>
      <c r="H316" s="30"/>
      <c r="I316" s="30"/>
      <c r="J316" s="30"/>
      <c r="K316" s="30"/>
    </row>
    <row r="317" spans="1:11" x14ac:dyDescent="0.2">
      <c r="A317" s="29">
        <v>44679</v>
      </c>
      <c r="B317" s="30"/>
      <c r="C317" s="43"/>
      <c r="D317" s="43"/>
      <c r="E317" s="43"/>
      <c r="F317" s="30"/>
      <c r="G317" s="80"/>
      <c r="H317" s="30"/>
      <c r="I317" s="30"/>
      <c r="J317" s="30"/>
      <c r="K317" s="30"/>
    </row>
    <row r="318" spans="1:11" x14ac:dyDescent="0.2">
      <c r="A318" s="29">
        <v>44680</v>
      </c>
      <c r="B318" s="30"/>
      <c r="C318" s="43"/>
      <c r="D318" s="43"/>
      <c r="E318" s="43"/>
      <c r="F318" s="30"/>
      <c r="G318" s="80"/>
      <c r="H318" s="30"/>
      <c r="I318" s="30"/>
      <c r="J318" s="30"/>
      <c r="K318" s="30"/>
    </row>
    <row r="319" spans="1:11" ht="12" thickBot="1" x14ac:dyDescent="0.25">
      <c r="A319" s="29">
        <v>44681</v>
      </c>
      <c r="B319" s="30"/>
      <c r="C319" s="43"/>
      <c r="D319" s="43"/>
      <c r="E319" s="43"/>
      <c r="F319" s="30"/>
      <c r="G319" s="80"/>
      <c r="H319" s="30"/>
      <c r="I319" s="30"/>
      <c r="J319" s="30"/>
      <c r="K319" s="30"/>
    </row>
    <row r="320" spans="1:11" ht="23.25" thickBot="1" x14ac:dyDescent="0.25">
      <c r="A320" s="54" t="s">
        <v>63</v>
      </c>
      <c r="B320" s="45"/>
      <c r="C320" s="31" t="str">
        <f>IF(F3="ja",SUM(C290:C319),"")</f>
        <v/>
      </c>
      <c r="D320" s="31">
        <f>SUM(D290:D319)</f>
        <v>0</v>
      </c>
      <c r="E320" s="31">
        <f>IF(SUM(E290:E319)&gt;22,22,SUM(E290:E319))</f>
        <v>0</v>
      </c>
      <c r="F320" s="31">
        <f>IF(IF(C320&lt;E320,IF(C320+D320+B320&gt;22,SUM(22-D320-B320),SUM(C320+D320+B320)-D320-B320),IF(D320+E320+B320&gt;22,SUM(22-D320-B320),SUM(E320+D320+B320)-D320-B320))&lt;0,0,IF(C320&lt;E320,IF(C320+D320+B320&gt;22,SUM(22-D320-B320),SUM(C320+D320+B320)-D320-B320),IF(D320+E320+B320&gt;22,SUM(22-D320-B320),SUM(E320+D320+B320)-D320-B320)))</f>
        <v>0</v>
      </c>
      <c r="G320" s="46"/>
      <c r="H320" s="47"/>
      <c r="I320" s="32">
        <f>H320/22</f>
        <v>0</v>
      </c>
      <c r="J320" s="32">
        <f>IF(F3="ja",IF(I320&gt;60,60,I320),IF(I320&gt;200,200,I320))</f>
        <v>0</v>
      </c>
      <c r="K320" s="32">
        <f>J320*F320</f>
        <v>0</v>
      </c>
    </row>
    <row r="321" spans="8:12" ht="12" thickBot="1" x14ac:dyDescent="0.25">
      <c r="I321" s="39"/>
      <c r="K321" s="32">
        <f>SUM(K38+K70+K101+K133+K164+K196+K228+K257+K289+K320)</f>
        <v>0</v>
      </c>
    </row>
    <row r="322" spans="8:12" ht="12" thickBot="1" x14ac:dyDescent="0.25">
      <c r="I322" s="24"/>
      <c r="K322" s="32">
        <f>IF(F3="ja",IF(K321&gt;13200,13200,K321),IF(K321&gt;44000,44000,K321))</f>
        <v>0</v>
      </c>
      <c r="L322" s="40"/>
    </row>
    <row r="323" spans="8:12" ht="10.5" customHeight="1" x14ac:dyDescent="0.2">
      <c r="I323" s="63"/>
      <c r="J323" s="63"/>
      <c r="K323" s="63"/>
      <c r="L323" s="40"/>
    </row>
    <row r="324" spans="8:12" x14ac:dyDescent="0.2">
      <c r="H324" s="41"/>
      <c r="I324" s="63"/>
      <c r="J324" s="63"/>
      <c r="K324" s="63"/>
    </row>
    <row r="325" spans="8:12" x14ac:dyDescent="0.2">
      <c r="H325" s="41"/>
      <c r="I325" s="41"/>
      <c r="J325" s="41"/>
    </row>
    <row r="326" spans="8:12" x14ac:dyDescent="0.2">
      <c r="H326" s="41"/>
      <c r="I326" s="41"/>
      <c r="J326" s="41"/>
    </row>
    <row r="327" spans="8:12" x14ac:dyDescent="0.2">
      <c r="H327" s="41"/>
      <c r="I327" s="41"/>
      <c r="J327" s="41"/>
    </row>
  </sheetData>
  <sheetProtection algorithmName="SHA-512" hashValue="usgAKm2ZIyGB5qp4umNT/ao75IevAxV9soItJhLzGky/rrYhJOJjMADaK4YIEHmZecaSoFH3cU67oDFu1UVnBg==" saltValue="D8zXGfz9XeqQ+npEsV7j2g==" spinCount="100000" sheet="1" selectLockedCells="1"/>
  <mergeCells count="13">
    <mergeCell ref="G317:G319"/>
    <mergeCell ref="I323:K324"/>
    <mergeCell ref="C5:C6"/>
    <mergeCell ref="D5:D6"/>
    <mergeCell ref="G5:H5"/>
    <mergeCell ref="I5:I6"/>
    <mergeCell ref="J5:J6"/>
    <mergeCell ref="K5:K6"/>
    <mergeCell ref="C2:D2"/>
    <mergeCell ref="E5:E6"/>
    <mergeCell ref="F5:F6"/>
    <mergeCell ref="G255:G256"/>
    <mergeCell ref="G285:G288"/>
  </mergeCells>
  <pageMargins left="0.7" right="0.7" top="0.78740157499999996" bottom="0.78740157499999996" header="0.3" footer="0.3"/>
  <pageSetup paperSize="9" scale="9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Tabelle1!$C$4:$C$5</xm:f>
          </x14:formula1>
          <xm:sqref>F3</xm:sqref>
        </x14:dataValidation>
        <x14:dataValidation type="list" allowBlank="1" showInputMessage="1" showErrorMessage="1">
          <x14:formula1>
            <xm:f>Tabelle1!$A$4:$A$5</xm:f>
          </x14:formula1>
          <xm:sqref>G38 G70 G101 G133 G164 G196 G257 G289 G320 G228</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42</vt:i4>
      </vt:variant>
      <vt:variant>
        <vt:lpstr>Benannte Bereiche</vt:lpstr>
      </vt:variant>
      <vt:variant>
        <vt:i4>1</vt:i4>
      </vt:variant>
    </vt:vector>
  </HeadingPairs>
  <TitlesOfParts>
    <vt:vector size="43" baseType="lpstr">
      <vt:lpstr>Antragsteller</vt:lpstr>
      <vt:lpstr>Fahrzeug1</vt:lpstr>
      <vt:lpstr>Tabelle1</vt:lpstr>
      <vt:lpstr>Fahrzeug2</vt:lpstr>
      <vt:lpstr>Fahrzeug3</vt:lpstr>
      <vt:lpstr>Fahrzeug4</vt:lpstr>
      <vt:lpstr>Fahrzeug5</vt:lpstr>
      <vt:lpstr>Fahrzeug6</vt:lpstr>
      <vt:lpstr>Fahrzeug7</vt:lpstr>
      <vt:lpstr>Fahrzeug8</vt:lpstr>
      <vt:lpstr>Fahrzeug9</vt:lpstr>
      <vt:lpstr>Fahrzeug10</vt:lpstr>
      <vt:lpstr>Fahrzeug11</vt:lpstr>
      <vt:lpstr>Fahrzeug12</vt:lpstr>
      <vt:lpstr>Fahrzeug13</vt:lpstr>
      <vt:lpstr>Fahrzeug14</vt:lpstr>
      <vt:lpstr>Fahrzeug15</vt:lpstr>
      <vt:lpstr>Fahrzeug16</vt:lpstr>
      <vt:lpstr>Fahrzeug17</vt:lpstr>
      <vt:lpstr>Fahrzeug18</vt:lpstr>
      <vt:lpstr>Fahrzeug19</vt:lpstr>
      <vt:lpstr>Fahrzeug20</vt:lpstr>
      <vt:lpstr>Fahrzeug21</vt:lpstr>
      <vt:lpstr>Fahrzeug22</vt:lpstr>
      <vt:lpstr>Fahrzeug23</vt:lpstr>
      <vt:lpstr>Fahrzeug24</vt:lpstr>
      <vt:lpstr>Fahrzeug25</vt:lpstr>
      <vt:lpstr>Fahrzeug26</vt:lpstr>
      <vt:lpstr>Fahrzeug27</vt:lpstr>
      <vt:lpstr>Fahrzeug28</vt:lpstr>
      <vt:lpstr>Fahrzeug29</vt:lpstr>
      <vt:lpstr>Fahrzeug30</vt:lpstr>
      <vt:lpstr>Fahrzeug31</vt:lpstr>
      <vt:lpstr>Fahrzeug32</vt:lpstr>
      <vt:lpstr>Fahrzeug33</vt:lpstr>
      <vt:lpstr>Fahrzeug34</vt:lpstr>
      <vt:lpstr>Fahrzeug35</vt:lpstr>
      <vt:lpstr>Fahrzeug36</vt:lpstr>
      <vt:lpstr>Fahrzeug37</vt:lpstr>
      <vt:lpstr>Fahrzeug38</vt:lpstr>
      <vt:lpstr>Fahrzeug39</vt:lpstr>
      <vt:lpstr>Fahrzeug40</vt:lpstr>
      <vt:lpstr>Antragsteller!Druckbereich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Stein, Jessica</dc:creator>
  <cp:lastModifiedBy>Wille, Tina</cp:lastModifiedBy>
  <cp:lastPrinted>2022-10-13T08:39:13Z</cp:lastPrinted>
  <dcterms:created xsi:type="dcterms:W3CDTF">2021-09-10T09:43:05Z</dcterms:created>
  <dcterms:modified xsi:type="dcterms:W3CDTF">2022-10-18T10:02:38Z</dcterms:modified>
</cp:coreProperties>
</file>