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ÖP ab 2021\RIKA Finanzierung\"/>
    </mc:Choice>
  </mc:AlternateContent>
  <bookViews>
    <workbookView xWindow="0" yWindow="0" windowWidth="28800" windowHeight="13500" tabRatio="666"/>
  </bookViews>
  <sheets>
    <sheet name="F.Plan KoStellen " sheetId="9" r:id="rId1"/>
    <sheet name="Hilftabelle" sheetId="7" state="hidden" r:id="rId2"/>
  </sheets>
  <calcPr calcId="162913"/>
</workbook>
</file>

<file path=xl/calcChain.xml><?xml version="1.0" encoding="utf-8"?>
<calcChain xmlns="http://schemas.openxmlformats.org/spreadsheetml/2006/main">
  <c r="D8" i="9" l="1"/>
  <c r="D15" i="9"/>
  <c r="D13" i="9"/>
  <c r="D21" i="9"/>
  <c r="D24" i="9" l="1"/>
  <c r="D9" i="9" l="1"/>
  <c r="D10" i="9" s="1"/>
  <c r="F18" i="7" l="1"/>
  <c r="F12" i="7"/>
  <c r="F25" i="7" l="1"/>
  <c r="F9" i="7"/>
  <c r="F23" i="7"/>
  <c r="F7" i="7"/>
  <c r="F19" i="7"/>
  <c r="F17" i="7"/>
  <c r="F22" i="7" l="1"/>
  <c r="F21" i="7"/>
  <c r="F20" i="7"/>
  <c r="F24" i="7" l="1"/>
  <c r="F8" i="7"/>
  <c r="F14" i="7"/>
  <c r="F13" i="7"/>
  <c r="F10" i="7"/>
</calcChain>
</file>

<file path=xl/sharedStrings.xml><?xml version="1.0" encoding="utf-8"?>
<sst xmlns="http://schemas.openxmlformats.org/spreadsheetml/2006/main" count="193" uniqueCount="124">
  <si>
    <t>1.</t>
  </si>
  <si>
    <t>1.1</t>
  </si>
  <si>
    <t>1.2</t>
  </si>
  <si>
    <t>1.3</t>
  </si>
  <si>
    <t>2.</t>
  </si>
  <si>
    <t>Summe der Ausgaben</t>
  </si>
  <si>
    <t xml:space="preserve"> Ausgaben:</t>
  </si>
  <si>
    <t>Übergangsregion (ÜR)</t>
  </si>
  <si>
    <t>Übersicht F-Pläne</t>
  </si>
  <si>
    <t>FöP-Gruppe</t>
  </si>
  <si>
    <t>RL-Bezeichnung</t>
  </si>
  <si>
    <t>Muster-F-Plan</t>
  </si>
  <si>
    <t>Art Pauschale</t>
  </si>
  <si>
    <t>Höhe Pauschale</t>
  </si>
  <si>
    <t>Pauschale auf</t>
  </si>
  <si>
    <t>Lehrgänge der überbetrieblichen Berufsausbildung (ÜLU)</t>
  </si>
  <si>
    <t>eigener F-Plan</t>
  </si>
  <si>
    <t>Außerhalb von Richtlinien</t>
  </si>
  <si>
    <t>keine</t>
  </si>
  <si>
    <t>--</t>
  </si>
  <si>
    <t>Innovative Bildungsprojekte der beruflichen Erstausbildung</t>
  </si>
  <si>
    <t>indirekte Ausgaben</t>
  </si>
  <si>
    <t>1 ohne 1.4
3</t>
  </si>
  <si>
    <t>Öffnung von Hochschulen</t>
  </si>
  <si>
    <t>Restkosten-pauschale</t>
  </si>
  <si>
    <t>Förderung der Integration von Frauen in den Arbeitsmarkt (FIFA)</t>
  </si>
  <si>
    <t>Koordinierungsstellen Frauen und Wirtschaft</t>
  </si>
  <si>
    <t>Weiterbildung in Niedersachsen</t>
  </si>
  <si>
    <t>Soziale Innovation - Projekte betrieblicher Wandel</t>
  </si>
  <si>
    <t>1.1
1.2
1.5</t>
  </si>
  <si>
    <t>Soziale Innovation - Stellen für soziale Innovation</t>
  </si>
  <si>
    <t>Soziale Innovation - Projekte Daseinsvorsorge</t>
  </si>
  <si>
    <t>Nachfolgemoderatorinnen/Nachfolgemoderatoren</t>
  </si>
  <si>
    <t>anders da EFRE;
aber ähnlich
 zu 2</t>
  </si>
  <si>
    <t>anders da EFRE;
aber ähnlich
 zu RKP</t>
  </si>
  <si>
    <t>1.1
1.2</t>
  </si>
  <si>
    <t>Förderung der Übernahme von Insolvenzauszubildenden</t>
  </si>
  <si>
    <t>keine
(bitte Unterpositionen unter 1, 3 &amp; 4 ausblenden)</t>
  </si>
  <si>
    <t>Berufliche Wiedereingliederung von
Strafgefangenen und Haftentlassenen</t>
  </si>
  <si>
    <t>1 ohne 1.4
2
3</t>
  </si>
  <si>
    <t>Inklusion durch Enkulturation</t>
  </si>
  <si>
    <t>Qualifizierung und Arbeit</t>
  </si>
  <si>
    <t>Jugendwerkstätten</t>
  </si>
  <si>
    <t>Schülerinnen und Schüler aus dem berufsbildenden Bereich</t>
  </si>
  <si>
    <t>Pro-Aktiv-Centren</t>
  </si>
  <si>
    <t>Ausbildungsverbünde</t>
  </si>
  <si>
    <t>Fachkräftebündnisse - Verbesserung regionaler Strukturen</t>
  </si>
  <si>
    <t>Fachkräftebündnisse - Qualifizierung und Vermittlung Arbeitsloser</t>
  </si>
  <si>
    <t>Fachkräftebündnisse - berufliche Weiterbildung</t>
  </si>
  <si>
    <t>eigener F-Plan (wie 507)</t>
  </si>
  <si>
    <t>Fachkräftebündnisse - Anerkennung Weiterbildungsmaßnahmen</t>
  </si>
  <si>
    <t>kein F-Plan</t>
  </si>
  <si>
    <t/>
  </si>
  <si>
    <t>Fplan 2</t>
  </si>
  <si>
    <t>Fplan 3</t>
  </si>
  <si>
    <t>Fplan 4</t>
  </si>
  <si>
    <t>Antragstellung</t>
  </si>
  <si>
    <t>Bewilligung</t>
  </si>
  <si>
    <t>stärker entwickelte Region (SER)</t>
  </si>
  <si>
    <t>1. Änderung</t>
  </si>
  <si>
    <t>2. Änderung</t>
  </si>
  <si>
    <t>3. Änderung</t>
  </si>
  <si>
    <t>4. Änderung</t>
  </si>
  <si>
    <t>5. Änderung</t>
  </si>
  <si>
    <t>6. Änderung</t>
  </si>
  <si>
    <t>7. Änderung</t>
  </si>
  <si>
    <t>8. Änderung</t>
  </si>
  <si>
    <t>9. Änderung</t>
  </si>
  <si>
    <t>10. Änderung</t>
  </si>
  <si>
    <t>Fplan 1 ohne Pauschale</t>
  </si>
  <si>
    <t>Fplan 1 mit Pauschale</t>
  </si>
  <si>
    <t>Pauschale</t>
  </si>
  <si>
    <t>Indirekte Ausgaben (25% Pauschale)</t>
  </si>
  <si>
    <t>Indirekte Ausgaben (20% Pauschale)</t>
  </si>
  <si>
    <t>Indirekte Ausgaben (10 % Pauschale)</t>
  </si>
  <si>
    <t>Indirekte Ausgaben (12% Pauschale)</t>
  </si>
  <si>
    <t xml:space="preserve">Restkostenpauschale 35% </t>
  </si>
  <si>
    <t xml:space="preserve">Restkostenpauschale 36% </t>
  </si>
  <si>
    <t xml:space="preserve">Restkostenpauschale 30% </t>
  </si>
  <si>
    <t>Indirekte Ausgaben (15 % Pauschale)</t>
  </si>
  <si>
    <t xml:space="preserve">Restkostenpauschale 40% </t>
  </si>
  <si>
    <t>Indirekte Ausgaben</t>
  </si>
  <si>
    <t>Bildungspersonal</t>
  </si>
  <si>
    <t>Summe 1.1 bis 1.3</t>
  </si>
  <si>
    <t xml:space="preserve">Honorarpersonalausgaben </t>
  </si>
  <si>
    <t>ehrenamtliches Bildungspersonal</t>
  </si>
  <si>
    <t xml:space="preserve">Bezüge für eigenes Personal </t>
  </si>
  <si>
    <t>Restkostenpauschale (36%)</t>
  </si>
  <si>
    <t>I. Finanzierungsquoten</t>
  </si>
  <si>
    <t>Kofinanzierung</t>
  </si>
  <si>
    <t>Freistellungsausgaben</t>
  </si>
  <si>
    <t>Direktbeiträge</t>
  </si>
  <si>
    <t>Teilnahmebeiträge</t>
  </si>
  <si>
    <t>sonstige private Mittel (z.B. Eigenmittel privater Träger)</t>
  </si>
  <si>
    <t>öffentliche Kofinanzierung</t>
  </si>
  <si>
    <t>Bundesmittel</t>
  </si>
  <si>
    <t>Landesmittel</t>
  </si>
  <si>
    <t>Kommunale Mittel</t>
  </si>
  <si>
    <t>sonstige öffentliche Mittel</t>
  </si>
  <si>
    <t>Zuschüsse</t>
  </si>
  <si>
    <t>ESF+ Mittel</t>
  </si>
  <si>
    <t xml:space="preserve">40 % SER und 60 % ÜR </t>
  </si>
  <si>
    <t>Einnahmen:</t>
  </si>
  <si>
    <t>A Kofinanzierung</t>
  </si>
  <si>
    <t>1</t>
  </si>
  <si>
    <t>Summe der privaten Kofinanzierung</t>
  </si>
  <si>
    <t>1.4</t>
  </si>
  <si>
    <r>
      <t>sonstige private Mittel (z.B. Eigenmittel privater Träger</t>
    </r>
    <r>
      <rPr>
        <sz val="8"/>
        <rFont val="Arial Narrow"/>
        <family val="2"/>
      </rPr>
      <t>)</t>
    </r>
  </si>
  <si>
    <t>Summe der öffentlichen Kofinanzierung</t>
  </si>
  <si>
    <t>2.1</t>
  </si>
  <si>
    <t>Bundesmittel, einschließlich BA</t>
  </si>
  <si>
    <t>2.2</t>
  </si>
  <si>
    <t>2.3</t>
  </si>
  <si>
    <t>2.4</t>
  </si>
  <si>
    <t>sonstige öffentl. Mittel (z.B. Kammern, Kirchen oder sonstiger öffentl. Träger)</t>
  </si>
  <si>
    <t>B Bewilligte Zuschüsse</t>
  </si>
  <si>
    <t>3.</t>
  </si>
  <si>
    <t>Summe der bewilligten Zuschüsse</t>
  </si>
  <si>
    <t>3.1</t>
  </si>
  <si>
    <t>3.2</t>
  </si>
  <si>
    <t>Summe der Einnahmen</t>
  </si>
  <si>
    <t>mindestens 30 % bei privaten Antragstellern</t>
  </si>
  <si>
    <t>mindestens 30 % bei kommunalen Antragstellern</t>
  </si>
  <si>
    <t>Kalkulationshilfe RIKA-Koordinierungsstellen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</si>
</sst>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</numFmts>
  <fonts count="17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</font>
    <font>
      <sz val="8"/>
      <color theme="1"/>
      <name val="Arial"/>
      <family val="2"/>
    </font>
    <font>
      <b/>
      <i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</cellStyleXfs>
  <cellXfs count="105">
    <xf numFmtId="0" fontId="0" fillId="0" borderId="0" xfId="0"/>
    <xf numFmtId="0" fontId="12" fillId="0" borderId="0" xfId="0" applyFont="1"/>
    <xf numFmtId="0" fontId="12" fillId="18" borderId="18" xfId="0" applyFont="1" applyFill="1" applyBorder="1"/>
    <xf numFmtId="0" fontId="12" fillId="18" borderId="19" xfId="0" applyFont="1" applyFill="1" applyBorder="1"/>
    <xf numFmtId="0" fontId="12" fillId="18" borderId="6" xfId="0" applyFont="1" applyFill="1" applyBorder="1"/>
    <xf numFmtId="0" fontId="0" fillId="19" borderId="17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19" borderId="4" xfId="0" applyFill="1" applyBorder="1" applyAlignment="1">
      <alignment horizontal="center" wrapText="1"/>
    </xf>
    <xf numFmtId="9" fontId="0" fillId="19" borderId="4" xfId="0" applyNumberFormat="1" applyFill="1" applyBorder="1" applyAlignment="1">
      <alignment horizontal="center" wrapText="1"/>
    </xf>
    <xf numFmtId="9" fontId="0" fillId="0" borderId="4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9" fontId="0" fillId="2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65" fontId="0" fillId="0" borderId="0" xfId="0" applyNumberFormat="1"/>
    <xf numFmtId="165" fontId="12" fillId="0" borderId="0" xfId="0" applyNumberFormat="1" applyFont="1"/>
    <xf numFmtId="165" fontId="12" fillId="18" borderId="19" xfId="0" applyNumberFormat="1" applyFont="1" applyFill="1" applyBorder="1"/>
    <xf numFmtId="165" fontId="0" fillId="0" borderId="4" xfId="0" quotePrefix="1" applyNumberFormat="1" applyBorder="1" applyAlignment="1">
      <alignment horizontal="center" wrapText="1"/>
    </xf>
    <xf numFmtId="165" fontId="0" fillId="19" borderId="4" xfId="0" applyNumberFormat="1" applyFill="1" applyBorder="1" applyAlignment="1">
      <alignment horizontal="center" wrapText="1"/>
    </xf>
    <xf numFmtId="165" fontId="0" fillId="0" borderId="4" xfId="0" applyNumberFormat="1" applyBorder="1" applyAlignment="1">
      <alignment horizontal="center" wrapText="1"/>
    </xf>
    <xf numFmtId="165" fontId="0" fillId="20" borderId="4" xfId="0" applyNumberForma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 applyProtection="1">
      <protection locked="0"/>
    </xf>
    <xf numFmtId="49" fontId="6" fillId="2" borderId="9" xfId="1" applyNumberFormat="1" applyFont="1" applyFill="1" applyBorder="1"/>
    <xf numFmtId="4" fontId="6" fillId="2" borderId="14" xfId="1" applyNumberFormat="1" applyFont="1" applyFill="1" applyBorder="1"/>
    <xf numFmtId="49" fontId="5" fillId="0" borderId="16" xfId="1" applyNumberFormat="1" applyFont="1" applyBorder="1"/>
    <xf numFmtId="165" fontId="2" fillId="0" borderId="10" xfId="1" applyNumberFormat="1" applyFont="1" applyBorder="1" applyAlignment="1" applyProtection="1">
      <alignment horizontal="right" wrapText="1"/>
      <protection locked="0"/>
    </xf>
    <xf numFmtId="49" fontId="6" fillId="0" borderId="16" xfId="1" applyNumberFormat="1" applyFont="1" applyBorder="1"/>
    <xf numFmtId="165" fontId="6" fillId="0" borderId="14" xfId="1" applyNumberFormat="1" applyFont="1" applyBorder="1"/>
    <xf numFmtId="49" fontId="6" fillId="2" borderId="16" xfId="1" applyNumberFormat="1" applyFont="1" applyFill="1" applyBorder="1"/>
    <xf numFmtId="165" fontId="6" fillId="2" borderId="14" xfId="1" applyNumberFormat="1" applyFont="1" applyFill="1" applyBorder="1"/>
    <xf numFmtId="165" fontId="6" fillId="0" borderId="10" xfId="1" applyNumberFormat="1" applyFont="1" applyBorder="1"/>
    <xf numFmtId="165" fontId="5" fillId="17" borderId="28" xfId="1" applyNumberFormat="1" applyFont="1" applyFill="1" applyBorder="1"/>
    <xf numFmtId="10" fontId="5" fillId="0" borderId="6" xfId="3" applyNumberFormat="1" applyFont="1" applyBorder="1" applyAlignment="1" applyProtection="1">
      <alignment horizontal="center" vertical="center"/>
      <protection hidden="1"/>
    </xf>
    <xf numFmtId="10" fontId="5" fillId="0" borderId="29" xfId="3" applyNumberFormat="1" applyFont="1" applyBorder="1" applyAlignment="1">
      <alignment horizontal="center" vertical="center"/>
    </xf>
    <xf numFmtId="10" fontId="5" fillId="0" borderId="6" xfId="3" applyNumberFormat="1" applyFont="1" applyBorder="1" applyAlignment="1">
      <alignment horizontal="center" vertical="center"/>
    </xf>
    <xf numFmtId="10" fontId="5" fillId="0" borderId="30" xfId="3" applyNumberFormat="1" applyFont="1" applyBorder="1" applyAlignment="1">
      <alignment horizontal="center" vertical="center"/>
    </xf>
    <xf numFmtId="10" fontId="5" fillId="0" borderId="31" xfId="3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49" fontId="16" fillId="0" borderId="32" xfId="1" applyNumberFormat="1" applyFont="1" applyBorder="1"/>
    <xf numFmtId="49" fontId="16" fillId="0" borderId="11" xfId="1" applyNumberFormat="1" applyFont="1" applyBorder="1" applyAlignment="1"/>
    <xf numFmtId="49" fontId="16" fillId="0" borderId="13" xfId="1" applyNumberFormat="1" applyFont="1" applyBorder="1" applyAlignment="1"/>
    <xf numFmtId="165" fontId="5" fillId="0" borderId="33" xfId="1" applyNumberFormat="1" applyFont="1" applyBorder="1"/>
    <xf numFmtId="49" fontId="6" fillId="0" borderId="9" xfId="1" applyNumberFormat="1" applyFont="1" applyBorder="1"/>
    <xf numFmtId="49" fontId="5" fillId="0" borderId="9" xfId="1" applyNumberFormat="1" applyFont="1" applyBorder="1"/>
    <xf numFmtId="165" fontId="5" fillId="0" borderId="10" xfId="1" applyNumberFormat="1" applyFont="1" applyBorder="1"/>
    <xf numFmtId="49" fontId="16" fillId="0" borderId="9" xfId="1" applyNumberFormat="1" applyFont="1" applyFill="1" applyBorder="1"/>
    <xf numFmtId="49" fontId="16" fillId="0" borderId="11" xfId="1" applyNumberFormat="1" applyFont="1" applyFill="1" applyBorder="1" applyAlignment="1"/>
    <xf numFmtId="49" fontId="16" fillId="0" borderId="13" xfId="1" applyNumberFormat="1" applyFont="1" applyFill="1" applyBorder="1" applyAlignment="1"/>
    <xf numFmtId="165" fontId="6" fillId="0" borderId="10" xfId="1" applyNumberFormat="1" applyFont="1" applyFill="1" applyBorder="1"/>
    <xf numFmtId="49" fontId="6" fillId="0" borderId="9" xfId="1" applyNumberFormat="1" applyFont="1" applyFill="1" applyBorder="1"/>
    <xf numFmtId="49" fontId="5" fillId="0" borderId="9" xfId="1" applyNumberFormat="1" applyFont="1" applyFill="1" applyBorder="1"/>
    <xf numFmtId="49" fontId="6" fillId="0" borderId="34" xfId="1" applyNumberFormat="1" applyFont="1" applyBorder="1"/>
    <xf numFmtId="49" fontId="6" fillId="0" borderId="35" xfId="1" applyNumberFormat="1" applyFont="1" applyBorder="1" applyAlignment="1"/>
    <xf numFmtId="49" fontId="6" fillId="0" borderId="26" xfId="1" applyNumberFormat="1" applyFont="1" applyBorder="1" applyAlignment="1"/>
    <xf numFmtId="165" fontId="6" fillId="0" borderId="31" xfId="1" applyNumberFormat="1" applyFont="1" applyBorder="1"/>
    <xf numFmtId="0" fontId="4" fillId="0" borderId="11" xfId="1" applyFont="1" applyFill="1" applyBorder="1" applyAlignment="1">
      <alignment wrapText="1"/>
    </xf>
    <xf numFmtId="0" fontId="4" fillId="0" borderId="13" xfId="1" applyFont="1" applyFill="1" applyBorder="1" applyAlignment="1">
      <alignment wrapText="1"/>
    </xf>
    <xf numFmtId="0" fontId="7" fillId="0" borderId="11" xfId="1" applyFont="1" applyFill="1" applyBorder="1" applyAlignment="1">
      <alignment wrapText="1"/>
    </xf>
    <xf numFmtId="0" fontId="7" fillId="0" borderId="13" xfId="1" applyFont="1" applyFill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3" xfId="1" applyFont="1" applyBorder="1" applyAlignment="1">
      <alignment wrapText="1"/>
    </xf>
    <xf numFmtId="0" fontId="7" fillId="0" borderId="11" xfId="1" applyFont="1" applyBorder="1" applyAlignment="1">
      <alignment wrapText="1"/>
    </xf>
    <xf numFmtId="0" fontId="7" fillId="0" borderId="13" xfId="1" applyFont="1" applyBorder="1" applyAlignment="1">
      <alignment wrapText="1"/>
    </xf>
    <xf numFmtId="0" fontId="7" fillId="0" borderId="11" xfId="1" applyFont="1" applyBorder="1" applyAlignment="1">
      <alignment horizontal="left" wrapText="1"/>
    </xf>
    <xf numFmtId="0" fontId="7" fillId="0" borderId="13" xfId="1" applyFont="1" applyBorder="1" applyAlignment="1">
      <alignment horizontal="left" wrapText="1"/>
    </xf>
    <xf numFmtId="0" fontId="7" fillId="0" borderId="22" xfId="1" applyFont="1" applyFill="1" applyBorder="1" applyAlignment="1">
      <alignment wrapText="1"/>
    </xf>
    <xf numFmtId="0" fontId="7" fillId="0" borderId="26" xfId="1" applyFont="1" applyFill="1" applyBorder="1" applyAlignment="1">
      <alignment wrapText="1"/>
    </xf>
    <xf numFmtId="0" fontId="7" fillId="0" borderId="16" xfId="29" applyFont="1" applyBorder="1" applyAlignment="1">
      <alignment horizontal="left" wrapText="1"/>
    </xf>
    <xf numFmtId="0" fontId="7" fillId="0" borderId="17" xfId="29" applyFont="1" applyBorder="1" applyAlignment="1">
      <alignment horizontal="left" wrapText="1"/>
    </xf>
    <xf numFmtId="0" fontId="2" fillId="17" borderId="12" xfId="1" applyFont="1" applyFill="1" applyBorder="1" applyAlignment="1">
      <alignment horizontal="center"/>
    </xf>
    <xf numFmtId="0" fontId="2" fillId="17" borderId="7" xfId="1" applyFont="1" applyFill="1" applyBorder="1" applyAlignment="1">
      <alignment horizontal="center"/>
    </xf>
    <xf numFmtId="0" fontId="2" fillId="17" borderId="8" xfId="1" applyFont="1" applyFill="1" applyBorder="1" applyAlignment="1">
      <alignment horizontal="center"/>
    </xf>
    <xf numFmtId="0" fontId="7" fillId="0" borderId="15" xfId="1" applyFont="1" applyBorder="1" applyAlignment="1">
      <alignment wrapText="1"/>
    </xf>
    <xf numFmtId="0" fontId="7" fillId="0" borderId="22" xfId="1" applyFont="1" applyFill="1" applyBorder="1" applyAlignment="1">
      <alignment horizontal="left" vertical="top" wrapText="1"/>
    </xf>
    <xf numFmtId="0" fontId="7" fillId="0" borderId="26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wrapText="1"/>
    </xf>
    <xf numFmtId="0" fontId="4" fillId="0" borderId="24" xfId="1" applyFont="1" applyFill="1" applyBorder="1" applyAlignment="1">
      <alignment wrapText="1"/>
    </xf>
    <xf numFmtId="0" fontId="7" fillId="0" borderId="12" xfId="1" applyFont="1" applyFill="1" applyBorder="1" applyAlignment="1">
      <alignment wrapText="1"/>
    </xf>
    <xf numFmtId="0" fontId="7" fillId="0" borderId="27" xfId="1" applyFont="1" applyFill="1" applyBorder="1" applyAlignment="1">
      <alignment wrapText="1"/>
    </xf>
    <xf numFmtId="0" fontId="4" fillId="17" borderId="20" xfId="1" applyFont="1" applyFill="1" applyBorder="1" applyAlignment="1">
      <alignment horizontal="left" wrapText="1"/>
    </xf>
    <xf numFmtId="0" fontId="4" fillId="17" borderId="23" xfId="1" applyFont="1" applyFill="1" applyBorder="1" applyAlignment="1">
      <alignment horizontal="left" wrapText="1"/>
    </xf>
    <xf numFmtId="0" fontId="4" fillId="0" borderId="1" xfId="1" applyFont="1" applyBorder="1" applyAlignment="1">
      <alignment wrapText="1"/>
    </xf>
    <xf numFmtId="0" fontId="4" fillId="0" borderId="24" xfId="1" applyFont="1" applyBorder="1" applyAlignment="1">
      <alignment wrapText="1"/>
    </xf>
    <xf numFmtId="0" fontId="4" fillId="2" borderId="11" xfId="1" applyFont="1" applyFill="1" applyBorder="1" applyAlignment="1">
      <alignment wrapText="1"/>
    </xf>
    <xf numFmtId="0" fontId="4" fillId="2" borderId="13" xfId="1" applyFont="1" applyFill="1" applyBorder="1" applyAlignment="1">
      <alignment wrapText="1"/>
    </xf>
    <xf numFmtId="49" fontId="6" fillId="0" borderId="15" xfId="1" applyNumberFormat="1" applyFont="1" applyBorder="1"/>
    <xf numFmtId="49" fontId="6" fillId="0" borderId="5" xfId="1" applyNumberFormat="1" applyFont="1" applyBorder="1"/>
    <xf numFmtId="49" fontId="6" fillId="0" borderId="13" xfId="1" applyNumberFormat="1" applyFont="1" applyBorder="1"/>
    <xf numFmtId="0" fontId="0" fillId="0" borderId="13" xfId="0" applyBorder="1" applyAlignment="1">
      <alignment wrapText="1"/>
    </xf>
    <xf numFmtId="0" fontId="7" fillId="0" borderId="21" xfId="1" applyFont="1" applyBorder="1" applyAlignment="1">
      <alignment wrapText="1"/>
    </xf>
    <xf numFmtId="0" fontId="7" fillId="0" borderId="25" xfId="1" applyFont="1" applyBorder="1" applyAlignment="1">
      <alignment wrapText="1"/>
    </xf>
    <xf numFmtId="0" fontId="12" fillId="18" borderId="1" xfId="0" applyFont="1" applyFill="1" applyBorder="1" applyAlignment="1">
      <alignment horizontal="center"/>
    </xf>
    <xf numFmtId="0" fontId="0" fillId="18" borderId="2" xfId="0" applyFill="1" applyBorder="1" applyAlignment="1">
      <alignment horizontal="center"/>
    </xf>
    <xf numFmtId="0" fontId="0" fillId="18" borderId="3" xfId="0" applyFill="1" applyBorder="1" applyAlignment="1">
      <alignment horizontal="center"/>
    </xf>
    <xf numFmtId="0" fontId="0" fillId="19" borderId="17" xfId="0" applyFill="1" applyBorder="1" applyAlignment="1">
      <alignment horizontal="center" wrapText="1"/>
    </xf>
    <xf numFmtId="0" fontId="0" fillId="19" borderId="4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0">
    <cellStyle name="20% - Akzent1" xfId="5"/>
    <cellStyle name="20% - Akzent2" xfId="6"/>
    <cellStyle name="20% - Akzent3" xfId="7"/>
    <cellStyle name="20% - Akzent4" xfId="8"/>
    <cellStyle name="20% - Akzent5" xfId="9"/>
    <cellStyle name="20% - Akzent6" xfId="10"/>
    <cellStyle name="40% - Akzent1" xfId="11"/>
    <cellStyle name="40% - Akzent2" xfId="12"/>
    <cellStyle name="40% - Akzent3" xfId="13"/>
    <cellStyle name="40% - Akzent4" xfId="14"/>
    <cellStyle name="40% - Akzent5" xfId="15"/>
    <cellStyle name="40% - Akzent6" xfId="16"/>
    <cellStyle name="60% - Akzent1" xfId="17"/>
    <cellStyle name="60% - Akzent2" xfId="18"/>
    <cellStyle name="60% - Akzent3" xfId="19"/>
    <cellStyle name="60% - Akzent4" xfId="20"/>
    <cellStyle name="60% - Akzent5" xfId="21"/>
    <cellStyle name="60% - Akzent6" xfId="22"/>
    <cellStyle name="Euro" xfId="23"/>
    <cellStyle name="Euro 2" xfId="27"/>
    <cellStyle name="Hyperlink 2" xfId="25"/>
    <cellStyle name="Prozent 2" xfId="3"/>
    <cellStyle name="Standard" xfId="0" builtinId="0"/>
    <cellStyle name="Standard 2" xfId="1"/>
    <cellStyle name="Standard 3" xfId="2"/>
    <cellStyle name="Standard 3 2" xfId="29"/>
    <cellStyle name="Währung 2" xfId="4"/>
    <cellStyle name="Währung 2 2" xfId="26"/>
    <cellStyle name="Währung 3" xfId="24"/>
    <cellStyle name="Währung 3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/>
  </sheetViews>
  <sheetFormatPr baseColWidth="10" defaultRowHeight="14.25" x14ac:dyDescent="0.2"/>
  <cols>
    <col min="3" max="3" width="22" customWidth="1"/>
    <col min="7" max="7" width="28.125" customWidth="1"/>
    <col min="8" max="8" width="21.75" customWidth="1"/>
    <col min="9" max="9" width="33.375" customWidth="1"/>
  </cols>
  <sheetData>
    <row r="1" spans="1:9" x14ac:dyDescent="0.2">
      <c r="A1" t="s">
        <v>123</v>
      </c>
    </row>
    <row r="2" spans="1:9" ht="15" thickBot="1" x14ac:dyDescent="0.25"/>
    <row r="3" spans="1:9" ht="15" customHeight="1" thickBot="1" x14ac:dyDescent="0.3">
      <c r="A3" s="77" t="s">
        <v>6</v>
      </c>
      <c r="B3" s="78"/>
      <c r="C3" s="78"/>
      <c r="D3" s="79"/>
      <c r="F3" s="87" t="s">
        <v>88</v>
      </c>
      <c r="G3" s="88"/>
      <c r="H3" s="39"/>
    </row>
    <row r="4" spans="1:9" ht="15.75" customHeight="1" thickBot="1" x14ac:dyDescent="0.3">
      <c r="A4" s="30" t="s">
        <v>0</v>
      </c>
      <c r="B4" s="91" t="s">
        <v>82</v>
      </c>
      <c r="C4" s="92"/>
      <c r="D4" s="31"/>
      <c r="F4" s="89" t="s">
        <v>89</v>
      </c>
      <c r="G4" s="90"/>
      <c r="H4" s="40"/>
    </row>
    <row r="5" spans="1:9" ht="15" x14ac:dyDescent="0.25">
      <c r="A5" s="32" t="s">
        <v>1</v>
      </c>
      <c r="B5" s="69" t="s">
        <v>86</v>
      </c>
      <c r="C5" s="70"/>
      <c r="D5" s="33"/>
      <c r="F5" s="97" t="s">
        <v>90</v>
      </c>
      <c r="G5" s="98"/>
      <c r="H5" s="41"/>
      <c r="I5" s="45"/>
    </row>
    <row r="6" spans="1:9" ht="15" x14ac:dyDescent="0.25">
      <c r="A6" s="32" t="s">
        <v>2</v>
      </c>
      <c r="B6" s="69" t="s">
        <v>84</v>
      </c>
      <c r="C6" s="96"/>
      <c r="D6" s="33"/>
      <c r="F6" s="80" t="s">
        <v>91</v>
      </c>
      <c r="G6" s="70"/>
      <c r="H6" s="41"/>
    </row>
    <row r="7" spans="1:9" ht="15" x14ac:dyDescent="0.25">
      <c r="A7" s="32" t="s">
        <v>3</v>
      </c>
      <c r="B7" s="69" t="s">
        <v>85</v>
      </c>
      <c r="C7" s="96"/>
      <c r="D7" s="33"/>
      <c r="F7" s="80" t="s">
        <v>92</v>
      </c>
      <c r="G7" s="70"/>
      <c r="H7" s="41"/>
    </row>
    <row r="8" spans="1:9" ht="15.75" customHeight="1" thickBot="1" x14ac:dyDescent="0.3">
      <c r="A8" s="34"/>
      <c r="B8" s="67" t="s">
        <v>83</v>
      </c>
      <c r="C8" s="68"/>
      <c r="D8" s="35">
        <f>SUM(D5:D7)</f>
        <v>0</v>
      </c>
      <c r="F8" s="80" t="s">
        <v>93</v>
      </c>
      <c r="G8" s="70"/>
      <c r="H8" s="41"/>
      <c r="I8" s="45" t="s">
        <v>121</v>
      </c>
    </row>
    <row r="9" spans="1:9" ht="15.75" customHeight="1" thickBot="1" x14ac:dyDescent="0.3">
      <c r="A9" s="36" t="s">
        <v>4</v>
      </c>
      <c r="B9" s="91" t="s">
        <v>87</v>
      </c>
      <c r="C9" s="92"/>
      <c r="D9" s="37">
        <f>D8*0.36</f>
        <v>0</v>
      </c>
      <c r="F9" s="89" t="s">
        <v>94</v>
      </c>
      <c r="G9" s="90"/>
      <c r="H9" s="42"/>
    </row>
    <row r="10" spans="1:9" ht="15.75" thickBot="1" x14ac:dyDescent="0.3">
      <c r="A10" s="93" t="s">
        <v>5</v>
      </c>
      <c r="B10" s="94"/>
      <c r="C10" s="95"/>
      <c r="D10" s="38">
        <f>D8+D9</f>
        <v>0</v>
      </c>
      <c r="F10" s="97" t="s">
        <v>95</v>
      </c>
      <c r="G10" s="98"/>
      <c r="H10" s="41"/>
      <c r="I10" s="45"/>
    </row>
    <row r="11" spans="1:9" ht="15" x14ac:dyDescent="0.25">
      <c r="A11" s="77" t="s">
        <v>102</v>
      </c>
      <c r="B11" s="78"/>
      <c r="C11" s="78"/>
      <c r="D11" s="79"/>
      <c r="F11" s="80" t="s">
        <v>96</v>
      </c>
      <c r="G11" s="70"/>
      <c r="H11" s="41"/>
    </row>
    <row r="12" spans="1:9" ht="15" x14ac:dyDescent="0.25">
      <c r="A12" s="46" t="s">
        <v>103</v>
      </c>
      <c r="B12" s="47"/>
      <c r="C12" s="48"/>
      <c r="D12" s="49"/>
      <c r="F12" s="80" t="s">
        <v>97</v>
      </c>
      <c r="G12" s="70"/>
      <c r="H12" s="41"/>
      <c r="I12" s="45" t="s">
        <v>122</v>
      </c>
    </row>
    <row r="13" spans="1:9" ht="15.75" thickBot="1" x14ac:dyDescent="0.3">
      <c r="A13" s="50" t="s">
        <v>104</v>
      </c>
      <c r="B13" s="67" t="s">
        <v>105</v>
      </c>
      <c r="C13" s="68"/>
      <c r="D13" s="38">
        <f>D14</f>
        <v>0</v>
      </c>
      <c r="F13" s="81" t="s">
        <v>98</v>
      </c>
      <c r="G13" s="82"/>
      <c r="H13" s="41"/>
    </row>
    <row r="14" spans="1:9" ht="15.75" thickBot="1" x14ac:dyDescent="0.3">
      <c r="A14" s="51" t="s">
        <v>106</v>
      </c>
      <c r="B14" s="69" t="s">
        <v>107</v>
      </c>
      <c r="C14" s="70"/>
      <c r="D14" s="52"/>
      <c r="F14" s="83" t="s">
        <v>99</v>
      </c>
      <c r="G14" s="84"/>
      <c r="H14" s="40"/>
    </row>
    <row r="15" spans="1:9" ht="15" x14ac:dyDescent="0.25">
      <c r="A15" s="50" t="s">
        <v>4</v>
      </c>
      <c r="B15" s="67" t="s">
        <v>108</v>
      </c>
      <c r="C15" s="68"/>
      <c r="D15" s="38">
        <f>SUM(D16:D19)</f>
        <v>0</v>
      </c>
      <c r="F15" s="85" t="s">
        <v>100</v>
      </c>
      <c r="G15" s="86"/>
      <c r="H15" s="43"/>
      <c r="I15" s="45" t="s">
        <v>101</v>
      </c>
    </row>
    <row r="16" spans="1:9" ht="15.75" thickBot="1" x14ac:dyDescent="0.3">
      <c r="A16" s="51" t="s">
        <v>109</v>
      </c>
      <c r="B16" s="69" t="s">
        <v>110</v>
      </c>
      <c r="C16" s="70"/>
      <c r="D16" s="52"/>
      <c r="F16" s="73" t="s">
        <v>96</v>
      </c>
      <c r="G16" s="74"/>
      <c r="H16" s="44"/>
    </row>
    <row r="17" spans="1:8" ht="15" x14ac:dyDescent="0.25">
      <c r="A17" s="51" t="s">
        <v>111</v>
      </c>
      <c r="B17" s="69" t="s">
        <v>96</v>
      </c>
      <c r="C17" s="70"/>
      <c r="D17" s="52"/>
      <c r="F17" s="75"/>
      <c r="G17" s="76"/>
      <c r="H17" s="41"/>
    </row>
    <row r="18" spans="1:8" ht="15" x14ac:dyDescent="0.25">
      <c r="A18" s="51" t="s">
        <v>112</v>
      </c>
      <c r="B18" s="69" t="s">
        <v>97</v>
      </c>
      <c r="C18" s="70"/>
      <c r="D18" s="52"/>
    </row>
    <row r="19" spans="1:8" ht="28.5" customHeight="1" x14ac:dyDescent="0.25">
      <c r="A19" s="51" t="s">
        <v>113</v>
      </c>
      <c r="B19" s="71" t="s">
        <v>114</v>
      </c>
      <c r="C19" s="72"/>
      <c r="D19" s="52"/>
    </row>
    <row r="20" spans="1:8" x14ac:dyDescent="0.2">
      <c r="A20" s="53" t="s">
        <v>115</v>
      </c>
      <c r="B20" s="54"/>
      <c r="C20" s="55"/>
      <c r="D20" s="56"/>
    </row>
    <row r="21" spans="1:8" ht="15" x14ac:dyDescent="0.25">
      <c r="A21" s="57" t="s">
        <v>116</v>
      </c>
      <c r="B21" s="63" t="s">
        <v>117</v>
      </c>
      <c r="C21" s="64"/>
      <c r="D21" s="56">
        <f>D22+D23</f>
        <v>0</v>
      </c>
    </row>
    <row r="22" spans="1:8" ht="15" x14ac:dyDescent="0.25">
      <c r="A22" s="58" t="s">
        <v>118</v>
      </c>
      <c r="B22" s="65" t="s">
        <v>100</v>
      </c>
      <c r="C22" s="66"/>
      <c r="D22" s="52"/>
    </row>
    <row r="23" spans="1:8" ht="15" x14ac:dyDescent="0.25">
      <c r="A23" s="58" t="s">
        <v>119</v>
      </c>
      <c r="B23" s="65" t="s">
        <v>96</v>
      </c>
      <c r="C23" s="66"/>
      <c r="D23" s="52"/>
    </row>
    <row r="24" spans="1:8" ht="15" thickBot="1" x14ac:dyDescent="0.25">
      <c r="A24" s="59" t="s">
        <v>120</v>
      </c>
      <c r="B24" s="60"/>
      <c r="C24" s="61"/>
      <c r="D24" s="62">
        <f>ROUND(D13+D15+D21,2)</f>
        <v>0</v>
      </c>
    </row>
  </sheetData>
  <mergeCells count="34">
    <mergeCell ref="F3:G3"/>
    <mergeCell ref="F4:G4"/>
    <mergeCell ref="B9:C9"/>
    <mergeCell ref="A10:C10"/>
    <mergeCell ref="A3:D3"/>
    <mergeCell ref="B4:C4"/>
    <mergeCell ref="B5:C5"/>
    <mergeCell ref="B6:C6"/>
    <mergeCell ref="B7:C7"/>
    <mergeCell ref="B8:C8"/>
    <mergeCell ref="F5:G5"/>
    <mergeCell ref="F6:G6"/>
    <mergeCell ref="F7:G7"/>
    <mergeCell ref="F8:G8"/>
    <mergeCell ref="F9:G9"/>
    <mergeCell ref="F10:G10"/>
    <mergeCell ref="F16:G16"/>
    <mergeCell ref="F17:G17"/>
    <mergeCell ref="A11:D11"/>
    <mergeCell ref="B13:C13"/>
    <mergeCell ref="B14:C14"/>
    <mergeCell ref="F11:G11"/>
    <mergeCell ref="F12:G12"/>
    <mergeCell ref="F13:G13"/>
    <mergeCell ref="F14:G14"/>
    <mergeCell ref="F15:G15"/>
    <mergeCell ref="B21:C21"/>
    <mergeCell ref="B22:C22"/>
    <mergeCell ref="B23:C23"/>
    <mergeCell ref="B15:C15"/>
    <mergeCell ref="B16:C16"/>
    <mergeCell ref="B17:C17"/>
    <mergeCell ref="B18:C18"/>
    <mergeCell ref="B19:C19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opLeftCell="A16" workbookViewId="0">
      <selection activeCell="F23" sqref="F23"/>
    </sheetView>
  </sheetViews>
  <sheetFormatPr baseColWidth="10" defaultRowHeight="14.25" x14ac:dyDescent="0.2"/>
  <cols>
    <col min="1" max="1" width="12.125" customWidth="1"/>
    <col min="2" max="2" width="20" customWidth="1"/>
    <col min="3" max="3" width="13.25" bestFit="1" customWidth="1"/>
    <col min="4" max="4" width="13" bestFit="1" customWidth="1"/>
    <col min="5" max="5" width="15.25" bestFit="1" customWidth="1"/>
    <col min="6" max="6" width="15.25" style="21" bestFit="1" customWidth="1"/>
    <col min="7" max="7" width="15.25" bestFit="1" customWidth="1"/>
    <col min="8" max="8" width="13.25" bestFit="1" customWidth="1"/>
    <col min="10" max="14" width="21.25" style="14" customWidth="1"/>
  </cols>
  <sheetData>
    <row r="1" spans="1:14" ht="15" thickBot="1" x14ac:dyDescent="0.25"/>
    <row r="2" spans="1:14" ht="15.75" thickBot="1" x14ac:dyDescent="0.3">
      <c r="A2" s="99" t="s">
        <v>8</v>
      </c>
      <c r="B2" s="100"/>
      <c r="C2" s="100"/>
      <c r="D2" s="100"/>
      <c r="E2" s="100"/>
      <c r="F2" s="100"/>
      <c r="G2" s="100"/>
      <c r="H2" s="101"/>
    </row>
    <row r="3" spans="1:14" ht="15.75" thickBot="1" x14ac:dyDescent="0.3">
      <c r="A3" s="1"/>
      <c r="B3" s="1"/>
      <c r="C3" s="1"/>
      <c r="D3" s="1"/>
      <c r="E3" s="1"/>
      <c r="F3" s="22"/>
      <c r="G3" s="1"/>
      <c r="H3" s="1"/>
    </row>
    <row r="4" spans="1:14" ht="15.75" thickBot="1" x14ac:dyDescent="0.3">
      <c r="A4" s="2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23" t="s">
        <v>13</v>
      </c>
      <c r="G4" s="3" t="s">
        <v>71</v>
      </c>
      <c r="H4" s="4" t="s">
        <v>14</v>
      </c>
    </row>
    <row r="5" spans="1:14" ht="57" x14ac:dyDescent="0.2">
      <c r="A5" s="5">
        <v>501</v>
      </c>
      <c r="B5" s="5" t="s">
        <v>15</v>
      </c>
      <c r="C5" s="102" t="s">
        <v>16</v>
      </c>
      <c r="D5" s="102"/>
      <c r="E5" s="102"/>
      <c r="F5" s="102"/>
      <c r="G5" s="102"/>
      <c r="H5" s="102"/>
      <c r="J5" s="14" t="s">
        <v>69</v>
      </c>
      <c r="K5" s="14" t="s">
        <v>70</v>
      </c>
      <c r="L5" s="14" t="s">
        <v>53</v>
      </c>
      <c r="M5" s="14" t="s">
        <v>54</v>
      </c>
      <c r="N5" s="14" t="s">
        <v>55</v>
      </c>
    </row>
    <row r="6" spans="1:14" ht="57" x14ac:dyDescent="0.2">
      <c r="A6" s="6">
        <v>502</v>
      </c>
      <c r="B6" s="6" t="s">
        <v>17</v>
      </c>
      <c r="C6" s="6">
        <v>1</v>
      </c>
      <c r="D6" s="7" t="s">
        <v>18</v>
      </c>
      <c r="E6" s="7" t="s">
        <v>19</v>
      </c>
      <c r="F6" s="24" t="s">
        <v>19</v>
      </c>
      <c r="G6" s="7" t="s">
        <v>19</v>
      </c>
      <c r="H6" s="7" t="s">
        <v>19</v>
      </c>
      <c r="J6" s="15" t="s">
        <v>17</v>
      </c>
      <c r="K6" s="15" t="s">
        <v>20</v>
      </c>
      <c r="L6" s="15" t="s">
        <v>23</v>
      </c>
      <c r="M6" s="15" t="s">
        <v>28</v>
      </c>
      <c r="N6" s="15" t="s">
        <v>42</v>
      </c>
    </row>
    <row r="7" spans="1:14" ht="57" x14ac:dyDescent="0.2">
      <c r="A7" s="8">
        <v>503</v>
      </c>
      <c r="B7" s="8" t="s">
        <v>20</v>
      </c>
      <c r="C7" s="8">
        <v>1</v>
      </c>
      <c r="D7" s="8" t="s">
        <v>21</v>
      </c>
      <c r="E7" s="9">
        <v>0.2</v>
      </c>
      <c r="F7" s="25" t="e">
        <f>(#REF!+#REF!+#REF!+#REF!)*E7</f>
        <v>#REF!</v>
      </c>
      <c r="G7" s="9" t="s">
        <v>73</v>
      </c>
      <c r="H7" s="8" t="s">
        <v>22</v>
      </c>
      <c r="J7" s="15" t="s">
        <v>36</v>
      </c>
      <c r="K7" s="19" t="s">
        <v>25</v>
      </c>
      <c r="L7" s="15" t="s">
        <v>26</v>
      </c>
      <c r="M7" s="15" t="s">
        <v>40</v>
      </c>
      <c r="N7" s="15" t="s">
        <v>43</v>
      </c>
    </row>
    <row r="8" spans="1:14" ht="57" x14ac:dyDescent="0.2">
      <c r="A8" s="6">
        <v>504</v>
      </c>
      <c r="B8" s="6" t="s">
        <v>23</v>
      </c>
      <c r="C8" s="6">
        <v>2</v>
      </c>
      <c r="D8" s="6" t="s">
        <v>24</v>
      </c>
      <c r="E8" s="10">
        <v>0.35</v>
      </c>
      <c r="F8" s="26" t="e">
        <f>#REF!*Hilftabelle!E8</f>
        <v>#REF!</v>
      </c>
      <c r="G8" s="10" t="s">
        <v>76</v>
      </c>
      <c r="H8" s="6">
        <v>1</v>
      </c>
      <c r="J8" s="15"/>
      <c r="K8" s="19" t="s">
        <v>36</v>
      </c>
      <c r="L8" s="15" t="s">
        <v>30</v>
      </c>
      <c r="M8" s="15" t="s">
        <v>52</v>
      </c>
      <c r="N8" s="15" t="s">
        <v>44</v>
      </c>
    </row>
    <row r="9" spans="1:14" ht="57" x14ac:dyDescent="0.2">
      <c r="A9" s="8">
        <v>505</v>
      </c>
      <c r="B9" s="8" t="s">
        <v>25</v>
      </c>
      <c r="C9" s="8">
        <v>1</v>
      </c>
      <c r="D9" s="8" t="s">
        <v>21</v>
      </c>
      <c r="E9" s="9">
        <v>0.25</v>
      </c>
      <c r="F9" s="25" t="e">
        <f>(#REF!+#REF!+#REF!+#REF!)*E9</f>
        <v>#REF!</v>
      </c>
      <c r="G9" s="9" t="s">
        <v>72</v>
      </c>
      <c r="H9" s="8" t="s">
        <v>22</v>
      </c>
      <c r="J9" s="15"/>
      <c r="K9" s="19" t="s">
        <v>38</v>
      </c>
      <c r="L9" s="15" t="s">
        <v>31</v>
      </c>
      <c r="M9" s="15" t="s">
        <v>52</v>
      </c>
      <c r="N9" s="15" t="s">
        <v>52</v>
      </c>
    </row>
    <row r="10" spans="1:14" ht="42.75" x14ac:dyDescent="0.2">
      <c r="A10" s="6">
        <v>506</v>
      </c>
      <c r="B10" s="6" t="s">
        <v>26</v>
      </c>
      <c r="C10" s="6">
        <v>2</v>
      </c>
      <c r="D10" s="6" t="s">
        <v>24</v>
      </c>
      <c r="E10" s="10">
        <v>0.36</v>
      </c>
      <c r="F10" s="26" t="e">
        <f>#REF!*Hilftabelle!E10</f>
        <v>#REF!</v>
      </c>
      <c r="G10" s="10" t="s">
        <v>77</v>
      </c>
      <c r="H10" s="6">
        <v>1</v>
      </c>
      <c r="J10" s="15"/>
      <c r="K10" s="19" t="s">
        <v>41</v>
      </c>
      <c r="L10" s="15" t="s">
        <v>46</v>
      </c>
      <c r="M10" s="15" t="s">
        <v>52</v>
      </c>
      <c r="N10" s="15" t="s">
        <v>52</v>
      </c>
    </row>
    <row r="11" spans="1:14" ht="28.5" x14ac:dyDescent="0.2">
      <c r="A11" s="8">
        <v>507</v>
      </c>
      <c r="B11" s="8" t="s">
        <v>27</v>
      </c>
      <c r="C11" s="103" t="s">
        <v>16</v>
      </c>
      <c r="D11" s="103"/>
      <c r="E11" s="103"/>
      <c r="F11" s="103"/>
      <c r="G11" s="103"/>
      <c r="H11" s="103"/>
      <c r="J11" s="15"/>
      <c r="K11" s="19" t="s">
        <v>45</v>
      </c>
      <c r="L11" s="15" t="s">
        <v>52</v>
      </c>
      <c r="M11" s="15" t="s">
        <v>52</v>
      </c>
      <c r="N11" s="15" t="s">
        <v>52</v>
      </c>
    </row>
    <row r="12" spans="1:14" ht="42.75" x14ac:dyDescent="0.2">
      <c r="A12" s="6">
        <v>508</v>
      </c>
      <c r="B12" s="11" t="s">
        <v>28</v>
      </c>
      <c r="C12" s="6">
        <v>3</v>
      </c>
      <c r="D12" s="6" t="s">
        <v>21</v>
      </c>
      <c r="E12" s="10">
        <v>0.15</v>
      </c>
      <c r="F12" s="26" t="e">
        <f>(#REF!+#REF!+#REF!)*Hilftabelle!E12</f>
        <v>#REF!</v>
      </c>
      <c r="G12" s="10" t="s">
        <v>79</v>
      </c>
      <c r="H12" s="6" t="s">
        <v>29</v>
      </c>
      <c r="K12" s="19" t="s">
        <v>47</v>
      </c>
      <c r="M12" s="15" t="s">
        <v>52</v>
      </c>
    </row>
    <row r="13" spans="1:14" ht="42.75" x14ac:dyDescent="0.2">
      <c r="A13" s="8">
        <v>518</v>
      </c>
      <c r="B13" s="8" t="s">
        <v>30</v>
      </c>
      <c r="C13" s="8">
        <v>2</v>
      </c>
      <c r="D13" s="8" t="s">
        <v>24</v>
      </c>
      <c r="E13" s="9">
        <v>0.35</v>
      </c>
      <c r="F13" s="25" t="e">
        <f>#REF!*Hilftabelle!E13</f>
        <v>#REF!</v>
      </c>
      <c r="G13" s="9" t="s">
        <v>76</v>
      </c>
      <c r="H13" s="8">
        <v>1</v>
      </c>
      <c r="K13" s="20"/>
      <c r="M13" s="15" t="s">
        <v>52</v>
      </c>
    </row>
    <row r="14" spans="1:14" ht="42.75" x14ac:dyDescent="0.2">
      <c r="A14" s="6">
        <v>528</v>
      </c>
      <c r="B14" s="11" t="s">
        <v>31</v>
      </c>
      <c r="C14" s="6">
        <v>2</v>
      </c>
      <c r="D14" s="6" t="s">
        <v>24</v>
      </c>
      <c r="E14" s="10">
        <v>0.3</v>
      </c>
      <c r="F14" s="26" t="e">
        <f>#REF!*Hilftabelle!E14</f>
        <v>#REF!</v>
      </c>
      <c r="G14" s="10" t="s">
        <v>78</v>
      </c>
      <c r="H14" s="6">
        <v>1</v>
      </c>
      <c r="M14" s="15" t="s">
        <v>52</v>
      </c>
    </row>
    <row r="15" spans="1:14" ht="57" x14ac:dyDescent="0.2">
      <c r="A15" s="8">
        <v>509</v>
      </c>
      <c r="B15" s="8" t="s">
        <v>32</v>
      </c>
      <c r="C15" s="12" t="s">
        <v>33</v>
      </c>
      <c r="D15" s="12" t="s">
        <v>34</v>
      </c>
      <c r="E15" s="13">
        <v>0.13</v>
      </c>
      <c r="F15" s="27"/>
      <c r="G15" s="13">
        <v>0.13</v>
      </c>
      <c r="H15" s="12" t="s">
        <v>35</v>
      </c>
    </row>
    <row r="16" spans="1:14" ht="71.25" x14ac:dyDescent="0.2">
      <c r="A16" s="6">
        <v>510</v>
      </c>
      <c r="B16" s="11" t="s">
        <v>36</v>
      </c>
      <c r="C16" s="6">
        <v>1</v>
      </c>
      <c r="D16" s="6" t="s">
        <v>37</v>
      </c>
      <c r="E16" s="7" t="s">
        <v>19</v>
      </c>
      <c r="F16" s="24" t="s">
        <v>19</v>
      </c>
      <c r="G16" s="7" t="s">
        <v>81</v>
      </c>
      <c r="H16" s="7" t="s">
        <v>19</v>
      </c>
    </row>
    <row r="17" spans="1:8" ht="71.25" x14ac:dyDescent="0.2">
      <c r="A17" s="8">
        <v>511</v>
      </c>
      <c r="B17" s="8" t="s">
        <v>38</v>
      </c>
      <c r="C17" s="8">
        <v>1</v>
      </c>
      <c r="D17" s="8" t="s">
        <v>21</v>
      </c>
      <c r="E17" s="9">
        <v>0.1</v>
      </c>
      <c r="F17" s="25" t="e">
        <f>(#REF!+#REF!+#REF!+#REF!+#REF!)*E17</f>
        <v>#REF!</v>
      </c>
      <c r="G17" s="9" t="s">
        <v>74</v>
      </c>
      <c r="H17" s="8" t="s">
        <v>39</v>
      </c>
    </row>
    <row r="18" spans="1:8" ht="42.75" x14ac:dyDescent="0.2">
      <c r="A18" s="6">
        <v>512</v>
      </c>
      <c r="B18" s="6" t="s">
        <v>40</v>
      </c>
      <c r="C18" s="6">
        <v>3</v>
      </c>
      <c r="D18" s="6" t="s">
        <v>21</v>
      </c>
      <c r="E18" s="10">
        <v>0.15</v>
      </c>
      <c r="F18" s="26" t="e">
        <f>(#REF!+#REF!+#REF!)*Hilftabelle!E12</f>
        <v>#REF!</v>
      </c>
      <c r="G18" s="10" t="s">
        <v>79</v>
      </c>
      <c r="H18" s="6" t="s">
        <v>29</v>
      </c>
    </row>
    <row r="19" spans="1:8" ht="42.75" x14ac:dyDescent="0.2">
      <c r="A19" s="8">
        <v>513</v>
      </c>
      <c r="B19" s="8" t="s">
        <v>41</v>
      </c>
      <c r="C19" s="8">
        <v>1</v>
      </c>
      <c r="D19" s="8" t="s">
        <v>21</v>
      </c>
      <c r="E19" s="9">
        <v>0.12</v>
      </c>
      <c r="F19" s="25" t="e">
        <f>(#REF!+#REF!+#REF!+#REF!+#REF!)*E19</f>
        <v>#REF!</v>
      </c>
      <c r="G19" s="9" t="s">
        <v>75</v>
      </c>
      <c r="H19" s="8" t="s">
        <v>39</v>
      </c>
    </row>
    <row r="20" spans="1:8" ht="28.5" x14ac:dyDescent="0.2">
      <c r="A20" s="6">
        <v>514</v>
      </c>
      <c r="B20" s="6" t="s">
        <v>42</v>
      </c>
      <c r="C20" s="6">
        <v>4</v>
      </c>
      <c r="D20" s="6" t="s">
        <v>24</v>
      </c>
      <c r="E20" s="10">
        <v>0.4</v>
      </c>
      <c r="F20" s="26" t="e">
        <f>(#REF!)*Hilftabelle!E20</f>
        <v>#REF!</v>
      </c>
      <c r="G20" s="10" t="s">
        <v>80</v>
      </c>
      <c r="H20" s="6">
        <v>1</v>
      </c>
    </row>
    <row r="21" spans="1:8" ht="57" x14ac:dyDescent="0.2">
      <c r="A21" s="8">
        <v>515</v>
      </c>
      <c r="B21" s="8" t="s">
        <v>43</v>
      </c>
      <c r="C21" s="8">
        <v>4</v>
      </c>
      <c r="D21" s="8" t="s">
        <v>24</v>
      </c>
      <c r="E21" s="9">
        <v>0.4</v>
      </c>
      <c r="F21" s="25" t="e">
        <f>(#REF!)*Hilftabelle!E21</f>
        <v>#REF!</v>
      </c>
      <c r="G21" s="9" t="s">
        <v>80</v>
      </c>
      <c r="H21" s="8">
        <v>1</v>
      </c>
    </row>
    <row r="22" spans="1:8" ht="28.5" x14ac:dyDescent="0.2">
      <c r="A22" s="6">
        <v>516</v>
      </c>
      <c r="B22" s="6" t="s">
        <v>44</v>
      </c>
      <c r="C22" s="6">
        <v>4</v>
      </c>
      <c r="D22" s="6" t="s">
        <v>24</v>
      </c>
      <c r="E22" s="10">
        <v>0.4</v>
      </c>
      <c r="F22" s="26" t="e">
        <f>(#REF!)*Hilftabelle!E22</f>
        <v>#REF!</v>
      </c>
      <c r="G22" s="10" t="s">
        <v>80</v>
      </c>
      <c r="H22" s="6">
        <v>1</v>
      </c>
    </row>
    <row r="23" spans="1:8" ht="42.75" x14ac:dyDescent="0.2">
      <c r="A23" s="8">
        <v>517</v>
      </c>
      <c r="B23" s="8" t="s">
        <v>45</v>
      </c>
      <c r="C23" s="8">
        <v>1</v>
      </c>
      <c r="D23" s="8" t="s">
        <v>21</v>
      </c>
      <c r="E23" s="9">
        <v>0.1</v>
      </c>
      <c r="F23" s="25" t="e">
        <f>(#REF!+#REF!+#REF!+#REF!+#REF!)*E23</f>
        <v>#REF!</v>
      </c>
      <c r="G23" s="9" t="s">
        <v>74</v>
      </c>
      <c r="H23" s="8" t="s">
        <v>39</v>
      </c>
    </row>
    <row r="24" spans="1:8" ht="42.75" x14ac:dyDescent="0.2">
      <c r="A24" s="6">
        <v>519</v>
      </c>
      <c r="B24" s="11" t="s">
        <v>46</v>
      </c>
      <c r="C24" s="6">
        <v>2</v>
      </c>
      <c r="D24" s="6" t="s">
        <v>24</v>
      </c>
      <c r="E24" s="10">
        <v>0.35</v>
      </c>
      <c r="F24" s="26" t="e">
        <f>#REF!*Hilftabelle!E24</f>
        <v>#REF!</v>
      </c>
      <c r="G24" s="10" t="s">
        <v>76</v>
      </c>
      <c r="H24" s="6">
        <v>1</v>
      </c>
    </row>
    <row r="25" spans="1:8" ht="57" x14ac:dyDescent="0.2">
      <c r="A25" s="8">
        <v>520</v>
      </c>
      <c r="B25" s="8" t="s">
        <v>47</v>
      </c>
      <c r="C25" s="8">
        <v>1</v>
      </c>
      <c r="D25" s="8" t="s">
        <v>21</v>
      </c>
      <c r="E25" s="9">
        <v>0.12</v>
      </c>
      <c r="F25" s="25" t="e">
        <f>(#REF!+#REF!+#REF!+#REF!+#REF!)*E25</f>
        <v>#REF!</v>
      </c>
      <c r="G25" s="9" t="s">
        <v>75</v>
      </c>
      <c r="H25" s="8" t="s">
        <v>39</v>
      </c>
    </row>
    <row r="26" spans="1:8" ht="42.75" x14ac:dyDescent="0.2">
      <c r="A26" s="6">
        <v>521</v>
      </c>
      <c r="B26" s="11" t="s">
        <v>48</v>
      </c>
      <c r="C26" s="104" t="s">
        <v>49</v>
      </c>
      <c r="D26" s="104"/>
      <c r="E26" s="104"/>
      <c r="F26" s="104"/>
      <c r="G26" s="104"/>
      <c r="H26" s="104"/>
    </row>
    <row r="27" spans="1:8" ht="57" x14ac:dyDescent="0.2">
      <c r="A27" s="8">
        <v>522</v>
      </c>
      <c r="B27" s="8" t="s">
        <v>50</v>
      </c>
      <c r="C27" s="103" t="s">
        <v>51</v>
      </c>
      <c r="D27" s="103"/>
      <c r="E27" s="103"/>
      <c r="F27" s="103"/>
      <c r="G27" s="103"/>
      <c r="H27" s="103"/>
    </row>
    <row r="28" spans="1:8" x14ac:dyDescent="0.2">
      <c r="A28" s="14"/>
      <c r="B28" s="14"/>
      <c r="C28" s="14"/>
      <c r="D28" s="14"/>
      <c r="E28" s="14"/>
      <c r="F28" s="28"/>
      <c r="G28" s="14"/>
      <c r="H28" s="14"/>
    </row>
    <row r="29" spans="1:8" x14ac:dyDescent="0.2">
      <c r="A29" s="14"/>
      <c r="B29" s="14"/>
      <c r="C29" s="14"/>
      <c r="D29" s="14"/>
      <c r="E29" s="14"/>
      <c r="F29" s="28"/>
      <c r="G29" s="14"/>
      <c r="H29" s="14"/>
    </row>
    <row r="39" spans="2:7" ht="15" x14ac:dyDescent="0.2">
      <c r="B39" s="16" t="s">
        <v>56</v>
      </c>
      <c r="C39" s="17"/>
      <c r="D39" s="18" t="s">
        <v>7</v>
      </c>
      <c r="E39" s="17"/>
      <c r="F39" s="29"/>
      <c r="G39" s="17"/>
    </row>
    <row r="40" spans="2:7" ht="15" x14ac:dyDescent="0.2">
      <c r="B40" s="16" t="s">
        <v>57</v>
      </c>
      <c r="C40" s="17"/>
      <c r="D40" s="18" t="s">
        <v>58</v>
      </c>
      <c r="E40" s="17"/>
      <c r="F40" s="29"/>
      <c r="G40" s="17"/>
    </row>
    <row r="41" spans="2:7" ht="15" x14ac:dyDescent="0.2">
      <c r="B41" s="16" t="s">
        <v>59</v>
      </c>
      <c r="C41" s="17"/>
      <c r="D41" s="17"/>
      <c r="E41" s="17"/>
      <c r="F41" s="29"/>
      <c r="G41" s="17"/>
    </row>
    <row r="42" spans="2:7" ht="15" x14ac:dyDescent="0.2">
      <c r="B42" s="16" t="s">
        <v>60</v>
      </c>
      <c r="C42" s="17"/>
      <c r="D42" s="17"/>
      <c r="E42" s="17"/>
      <c r="F42" s="29"/>
      <c r="G42" s="17"/>
    </row>
    <row r="43" spans="2:7" ht="15" x14ac:dyDescent="0.2">
      <c r="B43" s="16" t="s">
        <v>61</v>
      </c>
      <c r="C43" s="17"/>
      <c r="D43" s="17"/>
      <c r="E43" s="17"/>
      <c r="F43" s="29"/>
      <c r="G43" s="17"/>
    </row>
    <row r="44" spans="2:7" ht="15" x14ac:dyDescent="0.2">
      <c r="B44" s="16" t="s">
        <v>62</v>
      </c>
      <c r="C44" s="17"/>
      <c r="D44" s="17"/>
      <c r="E44" s="17"/>
      <c r="F44" s="29"/>
      <c r="G44" s="17"/>
    </row>
    <row r="45" spans="2:7" ht="15" x14ac:dyDescent="0.2">
      <c r="B45" s="16" t="s">
        <v>63</v>
      </c>
      <c r="C45" s="17"/>
      <c r="D45" s="17"/>
      <c r="E45" s="17"/>
      <c r="F45" s="29"/>
      <c r="G45" s="17"/>
    </row>
    <row r="46" spans="2:7" ht="15" x14ac:dyDescent="0.2">
      <c r="B46" s="16" t="s">
        <v>64</v>
      </c>
      <c r="C46" s="17"/>
      <c r="D46" s="17"/>
      <c r="E46" s="17"/>
      <c r="F46" s="29"/>
      <c r="G46" s="17"/>
    </row>
    <row r="47" spans="2:7" ht="15" x14ac:dyDescent="0.2">
      <c r="B47" s="16" t="s">
        <v>65</v>
      </c>
      <c r="C47" s="17"/>
      <c r="D47" s="17"/>
      <c r="E47" s="17"/>
      <c r="F47" s="29"/>
      <c r="G47" s="17"/>
    </row>
    <row r="48" spans="2:7" ht="15" x14ac:dyDescent="0.2">
      <c r="B48" s="16" t="s">
        <v>66</v>
      </c>
      <c r="C48" s="17"/>
      <c r="D48" s="17"/>
      <c r="E48" s="17"/>
      <c r="F48" s="29"/>
      <c r="G48" s="17"/>
    </row>
    <row r="49" spans="2:7" ht="15" x14ac:dyDescent="0.2">
      <c r="B49" s="16" t="s">
        <v>67</v>
      </c>
      <c r="C49" s="17"/>
      <c r="D49" s="17"/>
      <c r="E49" s="17"/>
      <c r="F49" s="29"/>
      <c r="G49" s="17"/>
    </row>
    <row r="50" spans="2:7" ht="15" x14ac:dyDescent="0.2">
      <c r="B50" s="16" t="s">
        <v>68</v>
      </c>
      <c r="C50" s="17"/>
      <c r="D50" s="17"/>
      <c r="E50" s="17"/>
      <c r="F50" s="29"/>
      <c r="G50" s="17"/>
    </row>
  </sheetData>
  <mergeCells count="5">
    <mergeCell ref="A2:H2"/>
    <mergeCell ref="C5:H5"/>
    <mergeCell ref="C11:H11"/>
    <mergeCell ref="C26:H26"/>
    <mergeCell ref="C27:H27"/>
  </mergeCells>
  <pageMargins left="0.7" right="0.7" top="0.78740157499999996" bottom="0.78740157499999996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F.Plan KoStellen </vt:lpstr>
      <vt:lpstr>Hilftabelle</vt:lpstr>
    </vt:vector>
  </TitlesOfParts>
  <Company>NBank - Investitions und Förderbank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 Schreiber</dc:creator>
  <cp:lastModifiedBy>Borkowski, Kirsten</cp:lastModifiedBy>
  <cp:lastPrinted>2022-10-25T09:43:33Z</cp:lastPrinted>
  <dcterms:created xsi:type="dcterms:W3CDTF">2015-09-07T07:06:55Z</dcterms:created>
  <dcterms:modified xsi:type="dcterms:W3CDTF">2022-12-13T11:53:34Z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AutoÜbernahme">
    <vt:bool>false</vt:bool>
  </property>
  <property fmtid="{D5CDD505-2E9C-101B-9397-08002B2CF9AE}" pid="3" name="OS_LastOpenTime">
    <vt:lpwstr>3/2/2016 9:14:22 AM</vt:lpwstr>
  </property>
  <property fmtid="{D5CDD505-2E9C-101B-9397-08002B2CF9AE}" pid="4" name="OS_LastOpenUser">
    <vt:lpwstr>MAIK.SCHREIBER</vt:lpwstr>
  </property>
  <property fmtid="{D5CDD505-2E9C-101B-9397-08002B2CF9AE}" pid="5" name="os_autosavelastposition84826">
    <vt:lpwstr>MusterFPlan 4|22|10</vt:lpwstr>
  </property>
  <property fmtid="{D5CDD505-2E9C-101B-9397-08002B2CF9AE}" pid="6" name="OS_LastSave">
    <vt:lpwstr>3/2/2016 9:59:11 AM</vt:lpwstr>
  </property>
  <property fmtid="{D5CDD505-2E9C-101B-9397-08002B2CF9AE}" pid="7" name="OS_LastSaveUser">
    <vt:lpwstr>MAIK.SCHREIBER</vt:lpwstr>
  </property>
  <property fmtid="{D5CDD505-2E9C-101B-9397-08002B2CF9AE}" pid="8" name="OS_LastDocumentSaved">
    <vt:bool>false</vt:bool>
  </property>
  <property fmtid="{D5CDD505-2E9C-101B-9397-08002B2CF9AE}" pid="9" name="MustSave">
    <vt:bool>false</vt:bool>
  </property>
</Properties>
</file>