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C:\Users\hendrik.nee\Downloads\"/>
    </mc:Choice>
  </mc:AlternateContent>
  <bookViews>
    <workbookView xWindow="0" yWindow="0" windowWidth="19200" windowHeight="11460" firstSheet="4" activeTab="7"/>
  </bookViews>
  <sheets>
    <sheet name="Start" sheetId="10" r:id="rId1"/>
    <sheet name="Personalausgaben" sheetId="12" r:id="rId2"/>
    <sheet name="Qualifikationsnachweise" sheetId="17" r:id="rId3"/>
    <sheet name="drop_Down" sheetId="15" state="hidden" r:id="rId4"/>
    <sheet name="Sachausgaben" sheetId="9" r:id="rId5"/>
    <sheet name="Fremddienstleistungen" sheetId="8" r:id="rId6"/>
    <sheet name="Investitionen" sheetId="11" r:id="rId7"/>
    <sheet name="Zusammenfassung" sheetId="3" r:id="rId8"/>
  </sheets>
  <definedNames>
    <definedName name="_xlnm.Print_Area" localSheetId="5">Fremddienstleistungen!$A$1:$H$30</definedName>
    <definedName name="_xlnm.Print_Area" localSheetId="6">Investitionen!$A$1:$O$27</definedName>
    <definedName name="_xlnm.Print_Area" localSheetId="1">Personalausgaben!$A$1:$N$22</definedName>
    <definedName name="_xlnm.Print_Area" localSheetId="2">Qualifikationsnachweise!$A$1:$W$50</definedName>
    <definedName name="_xlnm.Print_Area" localSheetId="4">Sachausgaben!$A$1:$H$27</definedName>
    <definedName name="_xlnm.Print_Area" localSheetId="0">Start!#REF!</definedName>
    <definedName name="_xlnm.Print_Area" localSheetId="7">Zusammenfassung!$A$1:$G$34</definedName>
    <definedName name="_xlnm.Print_Titles" localSheetId="2">Qualifikationsnachweise!$2:$5</definedName>
    <definedName name="Z_3FA4FE46_FF82_42AC_BAEA_A0054094CCAE_.wvu.PrintArea" localSheetId="6" hidden="1">Investitionen!$A$1:$O$27</definedName>
    <definedName name="Z_3FA4FE46_FF82_42AC_BAEA_A0054094CCAE_.wvu.PrintArea" localSheetId="0" hidden="1">Start!#REF!</definedName>
    <definedName name="Z_3FA4FE46_FF82_42AC_BAEA_A0054094CCAE_.wvu.PrintArea" localSheetId="7" hidden="1">Zusammenfassung!$A$1:$G$10</definedName>
    <definedName name="Z_D3723F53_70E7_492A_8F00_73AC3D36D61D_.wvu.PrintArea" localSheetId="6" hidden="1">Investitionen!$A$1:$O$27</definedName>
    <definedName name="Z_D3723F53_70E7_492A_8F00_73AC3D36D61D_.wvu.PrintArea" localSheetId="0" hidden="1">Start!#REF!</definedName>
    <definedName name="Z_D3723F53_70E7_492A_8F00_73AC3D36D61D_.wvu.PrintArea" localSheetId="7" hidden="1">Zusammenfassung!$A$1:$G$10</definedName>
    <definedName name="Z_DE3BDD34_98A1_4EEB_ABE3_E9E1B1C78B86_.wvu.PrintArea" localSheetId="6" hidden="1">Investitionen!$A$1:$O$27</definedName>
    <definedName name="Z_DE3BDD34_98A1_4EEB_ABE3_E9E1B1C78B86_.wvu.PrintArea" localSheetId="0" hidden="1">Start!#REF!</definedName>
    <definedName name="Z_DE3BDD34_98A1_4EEB_ABE3_E9E1B1C78B86_.wvu.PrintArea" localSheetId="7" hidden="1">Zusammenfassung!$A$1:$G$10</definedName>
  </definedNames>
  <calcPr calcId="162913"/>
  <customWorkbookViews>
    <customWorkbookView name="Schmerwitz, Antje - Persönliche Ansicht" guid="{DE3BDD34-98A1-4EEB-ABE3-E9E1B1C78B86}" mergeInterval="0" personalView="1" maximized="1" windowWidth="1276" windowHeight="800" activeSheetId="4"/>
    <customWorkbookView name="Ehrenreich, Philipp - Persönliche Ansicht" guid="{D3723F53-70E7-492A-8F00-73AC3D36D61D}" mergeInterval="0" personalView="1" maximized="1" windowWidth="1276" windowHeight="800" activeSheetId="3"/>
    <customWorkbookView name="Nee, Hendrik - Persönliche Ansicht" guid="{3FA4FE46-FF82-42AC-BAEA-A0054094CCAE}" mergeInterval="0" personalView="1" maximized="1" windowWidth="1280" windowHeight="839" activeSheetId="1"/>
  </customWorkbookViews>
</workbook>
</file>

<file path=xl/calcChain.xml><?xml version="1.0" encoding="utf-8"?>
<calcChain xmlns="http://schemas.openxmlformats.org/spreadsheetml/2006/main">
  <c r="F13" i="3" l="1"/>
  <c r="E13" i="3"/>
  <c r="D13" i="3"/>
  <c r="C13" i="3"/>
  <c r="G10" i="3"/>
  <c r="F10" i="3"/>
  <c r="E10" i="3"/>
  <c r="D10" i="3"/>
  <c r="C10" i="3"/>
  <c r="D21" i="12" l="1"/>
  <c r="D20" i="12"/>
  <c r="D19" i="12"/>
  <c r="D18" i="12"/>
  <c r="D17" i="12"/>
  <c r="D16" i="12"/>
  <c r="D15" i="12"/>
  <c r="D14" i="12"/>
  <c r="D13" i="12"/>
  <c r="D12" i="12"/>
  <c r="D11" i="12"/>
  <c r="D10" i="12"/>
  <c r="D9" i="12"/>
  <c r="D8" i="12"/>
  <c r="D7" i="12"/>
  <c r="G7" i="3" l="1"/>
  <c r="D7" i="3"/>
  <c r="E7" i="3"/>
  <c r="F7" i="3"/>
  <c r="C7" i="3"/>
  <c r="H30" i="8"/>
  <c r="E30" i="8"/>
  <c r="F30" i="8"/>
  <c r="G30" i="8"/>
  <c r="D30" i="8"/>
  <c r="H17" i="8"/>
  <c r="E17" i="8"/>
  <c r="F17" i="8"/>
  <c r="G17" i="8"/>
  <c r="D17" i="8"/>
  <c r="E29" i="8"/>
  <c r="F29" i="8"/>
  <c r="G29" i="8"/>
  <c r="D29" i="8"/>
  <c r="G12" i="3"/>
  <c r="D12" i="3"/>
  <c r="E12" i="3"/>
  <c r="F12" i="3"/>
  <c r="C12" i="3"/>
  <c r="H29" i="8"/>
  <c r="X37" i="17" l="1"/>
  <c r="Y37" i="17" s="1"/>
  <c r="X36" i="17"/>
  <c r="Y36" i="17" s="1"/>
  <c r="X35" i="17"/>
  <c r="Y35" i="17" s="1"/>
  <c r="X34" i="17"/>
  <c r="Y34" i="17" s="1"/>
  <c r="X33" i="17"/>
  <c r="Y33" i="17" s="1"/>
  <c r="X32" i="17"/>
  <c r="Y32" i="17" s="1"/>
  <c r="X31" i="17"/>
  <c r="Y31" i="17" s="1"/>
  <c r="X30" i="17"/>
  <c r="Y30" i="17" s="1"/>
  <c r="X29" i="17"/>
  <c r="Y29" i="17" s="1"/>
  <c r="X28" i="17"/>
  <c r="Y28" i="17" s="1"/>
  <c r="X27" i="17"/>
  <c r="Y27" i="17" s="1"/>
  <c r="X26" i="17"/>
  <c r="Y26" i="17" s="1"/>
  <c r="X25" i="17"/>
  <c r="Y25" i="17" s="1"/>
  <c r="X24" i="17"/>
  <c r="Y24" i="17" s="1"/>
  <c r="X23" i="17"/>
  <c r="Y23" i="17" s="1"/>
  <c r="X22" i="17"/>
  <c r="Y22" i="17" s="1"/>
  <c r="X21" i="17"/>
  <c r="Y21" i="17" s="1"/>
  <c r="X20" i="17"/>
  <c r="Y20" i="17" s="1"/>
  <c r="X19" i="17"/>
  <c r="Y19" i="17" s="1"/>
  <c r="X18" i="17"/>
  <c r="Y18" i="17" s="1"/>
  <c r="X17" i="17"/>
  <c r="Y17" i="17" s="1"/>
  <c r="X16" i="17"/>
  <c r="Y16" i="17" s="1"/>
  <c r="X15" i="17"/>
  <c r="Y15" i="17" s="1"/>
  <c r="X14" i="17"/>
  <c r="Y14" i="17" s="1"/>
  <c r="X13" i="17"/>
  <c r="Y13" i="17" s="1"/>
  <c r="X12" i="17"/>
  <c r="Y12" i="17" s="1"/>
  <c r="X11" i="17"/>
  <c r="Y11" i="17" s="1"/>
  <c r="X10" i="17"/>
  <c r="Y10" i="17" s="1"/>
  <c r="X9" i="17"/>
  <c r="Y9" i="17" s="1"/>
  <c r="X8" i="17"/>
  <c r="Y8" i="17" s="1"/>
  <c r="X7" i="17"/>
  <c r="Y7" i="17" s="1"/>
  <c r="X6" i="17"/>
  <c r="Y6" i="17" s="1"/>
  <c r="X4" i="17"/>
  <c r="G13" i="3" l="1"/>
  <c r="N26" i="11" l="1"/>
  <c r="M26" i="11"/>
  <c r="L26" i="11"/>
  <c r="K26" i="11"/>
  <c r="N25" i="11"/>
  <c r="M25" i="11"/>
  <c r="L25" i="11"/>
  <c r="K25" i="11"/>
  <c r="N24" i="11"/>
  <c r="M24" i="11"/>
  <c r="L24" i="11"/>
  <c r="K24" i="11"/>
  <c r="N23" i="11"/>
  <c r="M23" i="11"/>
  <c r="L23" i="11"/>
  <c r="K23" i="11"/>
  <c r="N22" i="11"/>
  <c r="M22" i="11"/>
  <c r="L22" i="11"/>
  <c r="K22" i="11"/>
  <c r="N21" i="11"/>
  <c r="M21" i="11"/>
  <c r="L21" i="11"/>
  <c r="K21" i="11"/>
  <c r="N20" i="11"/>
  <c r="M20" i="11"/>
  <c r="L20" i="11"/>
  <c r="K20" i="11"/>
  <c r="N19" i="11"/>
  <c r="M19" i="11"/>
  <c r="L19" i="11"/>
  <c r="K19" i="11"/>
  <c r="N18" i="11"/>
  <c r="M18" i="11"/>
  <c r="L18" i="11"/>
  <c r="K18" i="11"/>
  <c r="N17" i="11"/>
  <c r="M17" i="11"/>
  <c r="L17" i="11"/>
  <c r="K17" i="11"/>
  <c r="N16" i="11"/>
  <c r="M16" i="11"/>
  <c r="L16" i="11"/>
  <c r="K16" i="11"/>
  <c r="N15" i="11"/>
  <c r="M15" i="11"/>
  <c r="L15" i="11"/>
  <c r="K15" i="11"/>
  <c r="N14" i="11"/>
  <c r="M14" i="11"/>
  <c r="L14" i="11"/>
  <c r="K14" i="11"/>
  <c r="N13" i="11"/>
  <c r="M13" i="11"/>
  <c r="L13" i="11"/>
  <c r="K13" i="11"/>
  <c r="N12" i="11"/>
  <c r="M12" i="11"/>
  <c r="L12" i="11"/>
  <c r="K12" i="11"/>
  <c r="N11" i="11"/>
  <c r="M11" i="11"/>
  <c r="L11" i="11"/>
  <c r="K11" i="11"/>
  <c r="N10" i="11"/>
  <c r="M10" i="11"/>
  <c r="L10" i="11"/>
  <c r="K10" i="11"/>
  <c r="N9" i="11"/>
  <c r="M9" i="11"/>
  <c r="L9" i="11"/>
  <c r="K9" i="11"/>
  <c r="M8" i="11"/>
  <c r="L8" i="11"/>
  <c r="K8" i="11"/>
  <c r="N7" i="11"/>
  <c r="M7" i="11"/>
  <c r="L7" i="11"/>
  <c r="K7" i="11"/>
  <c r="C1" i="11" l="1"/>
  <c r="C1" i="12"/>
  <c r="G21" i="3" l="1"/>
  <c r="G27" i="9"/>
  <c r="F6" i="3" s="1"/>
  <c r="H19" i="9"/>
  <c r="H22" i="12" l="1"/>
  <c r="G22" i="12"/>
  <c r="F22" i="12"/>
  <c r="E22" i="12"/>
  <c r="I21" i="12"/>
  <c r="I20" i="12"/>
  <c r="I19" i="12"/>
  <c r="I18" i="12"/>
  <c r="I17" i="12"/>
  <c r="I16" i="12"/>
  <c r="I15" i="12"/>
  <c r="I14" i="12"/>
  <c r="I13" i="12"/>
  <c r="I12" i="12"/>
  <c r="I11" i="12"/>
  <c r="I10" i="12"/>
  <c r="I9" i="12"/>
  <c r="I8" i="12"/>
  <c r="I7" i="12"/>
  <c r="K8" i="12" l="1"/>
  <c r="M8" i="12"/>
  <c r="L10" i="12"/>
  <c r="M10" i="12"/>
  <c r="K12" i="12"/>
  <c r="M12" i="12"/>
  <c r="L14" i="12"/>
  <c r="M14" i="12"/>
  <c r="K16" i="12"/>
  <c r="M16" i="12"/>
  <c r="L18" i="12"/>
  <c r="M18" i="12"/>
  <c r="K20" i="12"/>
  <c r="M20" i="12"/>
  <c r="J7" i="12"/>
  <c r="M7" i="12"/>
  <c r="L7" i="12"/>
  <c r="L9" i="12"/>
  <c r="M9" i="12"/>
  <c r="J11" i="12"/>
  <c r="M11" i="12"/>
  <c r="L13" i="12"/>
  <c r="M13" i="12"/>
  <c r="J15" i="12"/>
  <c r="M15" i="12"/>
  <c r="L17" i="12"/>
  <c r="M17" i="12"/>
  <c r="J17" i="12"/>
  <c r="J19" i="12"/>
  <c r="M19" i="12"/>
  <c r="L21" i="12"/>
  <c r="M21" i="12"/>
  <c r="I22" i="12"/>
  <c r="K7" i="12"/>
  <c r="J10" i="12"/>
  <c r="K11" i="12"/>
  <c r="J14" i="12"/>
  <c r="K15" i="12"/>
  <c r="J18" i="12"/>
  <c r="K19" i="12"/>
  <c r="J9" i="12"/>
  <c r="K10" i="12"/>
  <c r="J13" i="12"/>
  <c r="K14" i="12"/>
  <c r="N14" i="12" s="1"/>
  <c r="K18" i="12"/>
  <c r="J21" i="12"/>
  <c r="L12" i="12"/>
  <c r="L20" i="12"/>
  <c r="L11" i="12"/>
  <c r="L19" i="12"/>
  <c r="J8" i="12"/>
  <c r="K9" i="12"/>
  <c r="J12" i="12"/>
  <c r="K13" i="12"/>
  <c r="J16" i="12"/>
  <c r="K17" i="12"/>
  <c r="J20" i="12"/>
  <c r="K21" i="12"/>
  <c r="L8" i="12"/>
  <c r="L16" i="12"/>
  <c r="L15" i="12"/>
  <c r="N19" i="12" l="1"/>
  <c r="N10" i="12"/>
  <c r="N7" i="12"/>
  <c r="N12" i="12"/>
  <c r="N18" i="12"/>
  <c r="N15" i="12"/>
  <c r="N17" i="12"/>
  <c r="N11" i="12"/>
  <c r="N21" i="12"/>
  <c r="K22" i="12"/>
  <c r="D8" i="3" s="1"/>
  <c r="N16" i="12"/>
  <c r="N13" i="12"/>
  <c r="M22" i="12"/>
  <c r="F8" i="3" s="1"/>
  <c r="N8" i="12"/>
  <c r="L22" i="12"/>
  <c r="E8" i="3" s="1"/>
  <c r="N20" i="12"/>
  <c r="N9" i="12"/>
  <c r="J22" i="12"/>
  <c r="N22" i="12" l="1"/>
  <c r="C8" i="3"/>
  <c r="G22" i="3"/>
  <c r="G20" i="3"/>
  <c r="G23" i="3"/>
  <c r="H8" i="8"/>
  <c r="H9" i="8"/>
  <c r="H10" i="8"/>
  <c r="H11" i="8"/>
  <c r="H12" i="8"/>
  <c r="H13" i="8"/>
  <c r="H14" i="8"/>
  <c r="H15" i="8"/>
  <c r="H16" i="8"/>
  <c r="H19" i="8"/>
  <c r="H20" i="8"/>
  <c r="H21" i="8"/>
  <c r="H22" i="8"/>
  <c r="H23" i="8"/>
  <c r="H24" i="8"/>
  <c r="H25" i="8"/>
  <c r="H26" i="8"/>
  <c r="H27" i="8"/>
  <c r="H28" i="8"/>
  <c r="H7" i="8"/>
  <c r="H8" i="9"/>
  <c r="H9" i="9"/>
  <c r="H10" i="9"/>
  <c r="H11" i="9"/>
  <c r="H12" i="9"/>
  <c r="H13" i="9"/>
  <c r="H14" i="9"/>
  <c r="H15" i="9"/>
  <c r="H16" i="9"/>
  <c r="H17" i="9"/>
  <c r="H18" i="9"/>
  <c r="H20" i="9"/>
  <c r="H21" i="9"/>
  <c r="H22" i="9"/>
  <c r="H23" i="9"/>
  <c r="H24" i="9"/>
  <c r="H25" i="9"/>
  <c r="H26" i="9"/>
  <c r="H7" i="9"/>
  <c r="H27" i="9" l="1"/>
  <c r="F24" i="3"/>
  <c r="F33" i="3" s="1"/>
  <c r="E24" i="3"/>
  <c r="E33" i="3" s="1"/>
  <c r="D24" i="3"/>
  <c r="D33" i="3" s="1"/>
  <c r="C24" i="3"/>
  <c r="C33" i="3" s="1"/>
  <c r="G24" i="3" l="1"/>
  <c r="G33" i="3"/>
  <c r="B1" i="3" l="1"/>
  <c r="C1" i="8"/>
  <c r="C1" i="9"/>
  <c r="I26" i="11" l="1"/>
  <c r="I25" i="11"/>
  <c r="I24" i="11"/>
  <c r="I23" i="11"/>
  <c r="I22" i="11"/>
  <c r="I21" i="11"/>
  <c r="I20" i="11"/>
  <c r="I19" i="11"/>
  <c r="I18" i="11"/>
  <c r="I17" i="11"/>
  <c r="I16" i="11"/>
  <c r="I15" i="11"/>
  <c r="I14" i="11"/>
  <c r="I13" i="11"/>
  <c r="I12" i="11"/>
  <c r="I11" i="11"/>
  <c r="I10" i="11"/>
  <c r="I9" i="11"/>
  <c r="I8" i="11"/>
  <c r="N8" i="11" s="1"/>
  <c r="I7" i="11"/>
  <c r="N27" i="11" l="1"/>
  <c r="F9" i="3" s="1"/>
  <c r="F15" i="3" s="1"/>
  <c r="F29" i="3" s="1"/>
  <c r="I27" i="11"/>
  <c r="O26" i="11"/>
  <c r="O25" i="11"/>
  <c r="O24" i="11"/>
  <c r="O23" i="11"/>
  <c r="O22" i="11"/>
  <c r="O21" i="11"/>
  <c r="O20" i="11"/>
  <c r="O19" i="11"/>
  <c r="O18" i="11"/>
  <c r="O17" i="11"/>
  <c r="O16" i="11"/>
  <c r="O15" i="11"/>
  <c r="O14" i="11"/>
  <c r="O13" i="11"/>
  <c r="O12" i="11"/>
  <c r="O11" i="11"/>
  <c r="O10" i="11"/>
  <c r="O9" i="11"/>
  <c r="O8" i="11"/>
  <c r="O7" i="11"/>
  <c r="L27" i="11" l="1"/>
  <c r="D9" i="3" s="1"/>
  <c r="M27" i="11"/>
  <c r="E9" i="3" s="1"/>
  <c r="K27" i="11"/>
  <c r="C9" i="3" s="1"/>
  <c r="O27" i="11"/>
  <c r="H27" i="11"/>
  <c r="G27" i="11"/>
  <c r="F27" i="11"/>
  <c r="E27" i="11"/>
  <c r="F27" i="9"/>
  <c r="E6" i="3" s="1"/>
  <c r="E27" i="9"/>
  <c r="D6" i="3" s="1"/>
  <c r="D15" i="3" s="1"/>
  <c r="D29" i="3" s="1"/>
  <c r="D27" i="9"/>
  <c r="C6" i="3" s="1"/>
  <c r="C15" i="3" l="1"/>
  <c r="C29" i="3" s="1"/>
  <c r="E15" i="3"/>
  <c r="E29" i="3" s="1"/>
  <c r="G9" i="3"/>
  <c r="G6" i="3"/>
  <c r="G8" i="3"/>
  <c r="G15" i="3" s="1"/>
  <c r="G29" i="3" l="1"/>
  <c r="C16" i="3"/>
  <c r="E16" i="3"/>
  <c r="F16" i="3"/>
  <c r="C30" i="3" l="1"/>
  <c r="C19" i="3"/>
  <c r="F30" i="3"/>
  <c r="F19" i="3"/>
  <c r="E30" i="3"/>
  <c r="E19" i="3"/>
  <c r="D16" i="3"/>
  <c r="G16" i="3"/>
  <c r="D30" i="3" l="1"/>
  <c r="D34" i="3" s="1"/>
  <c r="D19" i="3"/>
  <c r="G30" i="3"/>
  <c r="G34" i="3" s="1"/>
  <c r="B16" i="3"/>
  <c r="G19" i="3"/>
  <c r="C31" i="3"/>
  <c r="C32" i="3"/>
  <c r="C34" i="3"/>
  <c r="D32" i="3" l="1"/>
  <c r="D31" i="3"/>
  <c r="F31" i="3"/>
  <c r="F34" i="3"/>
  <c r="F32" i="3"/>
  <c r="E34" i="3"/>
  <c r="E32" i="3"/>
  <c r="E31" i="3"/>
  <c r="G32" i="3"/>
  <c r="G31" i="3"/>
</calcChain>
</file>

<file path=xl/comments1.xml><?xml version="1.0" encoding="utf-8"?>
<comments xmlns="http://schemas.openxmlformats.org/spreadsheetml/2006/main">
  <authors>
    <author>Grefe, Wilfried</author>
  </authors>
  <commentList>
    <comment ref="J6" authorId="0" shapeId="0">
      <text>
        <r>
          <rPr>
            <b/>
            <sz val="10"/>
            <color indexed="81"/>
            <rFont val="Tahoma"/>
            <family val="2"/>
          </rPr>
          <t>Tätigkeiten mit Aufsichts- und Dispositionsbefugnis. 
Hierzu zählen z. B. Geschäftsführer/innen und Betriebsinhaber/innen. Eingeschlossen sind auch alle Arbeitnehmer/innen, die in größeren Führungsbereichen Dispositions- oder Führungsaufgaben wahrnehmen und Tätigkeiten, die umfassende kaufmännische oder technische Fachkenntnisse erfordern. In der Regel werden die Fachkenntnisse durch ein Hochschulstudium  erworben.
                                       53,00 EUR</t>
        </r>
      </text>
    </comment>
    <comment ref="J7" authorId="0" shapeId="0">
      <text>
        <r>
          <rPr>
            <b/>
            <sz val="10"/>
            <color indexed="81"/>
            <rFont val="Tahoma"/>
            <family val="2"/>
          </rPr>
          <t>Tätigkeiten mit Aufsichts- und Dispositionsbefugnis. 
Hierzu zählen z. B. Geschäftsführer/innen und Betriebsinhaber/innen. Eingeschlossen sind auch alle Arbeitnehmer/innen, die in größeren Führungsbereichen Dispositions- oder Führungsaufgaben wahrnehmen und Tätigkeiten, die umfassende kaufmännische oder technische Fachkenntnisse erfordern. In der Regel werden die Fachkenntnisse durch ein Hochschulstudium  erworben.
                                       53,00 EUR</t>
        </r>
      </text>
    </comment>
    <comment ref="J8" authorId="0" shapeId="0">
      <text>
        <r>
          <rPr>
            <b/>
            <sz val="10"/>
            <color indexed="81"/>
            <rFont val="Tahoma"/>
            <family val="2"/>
          </rPr>
          <t>Tätigkeiten mit Aufsichts- und Dispositionsbefugnis. 
Hierzu zählen z. B. Geschäftsführer/innen und Betriebsinhaber/innen. Eingeschlossen sind auch alle Arbeitnehmer/innen, die in größeren Führungsbereichen Dispositions- oder Führungsaufgaben wahrnehmen und Tätigkeiten, die umfassende kaufmännische oder technische Fachkenntnisse erfordern. In der Regel werden die Fachkenntnisse durch ein Hochschulstudium  erworben.
                                       53,00 EUR</t>
        </r>
      </text>
    </comment>
    <comment ref="J9" authorId="0" shapeId="0">
      <text>
        <r>
          <rPr>
            <b/>
            <sz val="10"/>
            <color indexed="81"/>
            <rFont val="Tahoma"/>
            <family val="2"/>
          </rPr>
          <t>Tätigkeiten mit Aufsichts- und Dispositionsbefugnis. 
Hierzu zählen z. B. Geschäftsführer/innen und Betriebsinhaber/innen. Eingeschlossen sind auch alle Arbeitnehmer/innen, die in größeren Führungsbereichen Dispositions- oder Führungsaufgaben wahrnehmen und Tätigkeiten, die umfassende kaufmännische oder technische Fachkenntnisse erfordern. In der Regel werden die Fachkenntnisse durch ein Hochschulstudium  erworben.
                                       53,00 EUR</t>
        </r>
      </text>
    </comment>
    <comment ref="J10" authorId="0" shapeId="0">
      <text>
        <r>
          <rPr>
            <b/>
            <sz val="10"/>
            <color indexed="81"/>
            <rFont val="Tahoma"/>
            <family val="2"/>
          </rPr>
          <t>Tätigkeiten mit Aufsichts- und Dispositionsbefugnis. 
Hierzu zählen z. B. Geschäftsführer/innen und Betriebsinhaber/innen. Eingeschlossen sind auch alle Arbeitnehmer/innen, die in größeren Führungsbereichen Dispositions- oder Führungsaufgaben wahrnehmen und Tätigkeiten, die umfassende kaufmännische oder technische Fachkenntnisse erfordern. In der Regel werden die Fachkenntnisse durch ein Hochschulstudium  erworben.
                                       53,00 EUR</t>
        </r>
      </text>
    </comment>
    <comment ref="J11" authorId="0" shapeId="0">
      <text>
        <r>
          <rPr>
            <b/>
            <sz val="10"/>
            <color indexed="81"/>
            <rFont val="Tahoma"/>
            <family val="2"/>
          </rPr>
          <t>Tätigkeiten mit Aufsichts- und Dispositionsbefugnis. 
Hierzu zählen z. B. Geschäftsführer/innen und Betriebsinhaber/innen. Eingeschlossen sind auch alle Arbeitnehmer/innen, die in größeren Führungsbereichen Dispositions- oder Führungsaufgaben wahrnehmen und Tätigkeiten, die umfassende kaufmännische oder technische Fachkenntnisse erfordern. In der Regel werden die Fachkenntnisse durch ein Hochschulstudium  erworben.
                                       53,00 EUR</t>
        </r>
      </text>
    </comment>
    <comment ref="J12" authorId="0" shapeId="0">
      <text>
        <r>
          <rPr>
            <b/>
            <sz val="10"/>
            <color indexed="81"/>
            <rFont val="Tahoma"/>
            <family val="2"/>
          </rPr>
          <t>Tätigkeiten mit Aufsichts- und Dispositionsbefugnis. 
Hierzu zählen z. B. Geschäftsführer/innen und Betriebsinhaber/innen. Eingeschlossen sind auch alle Arbeitnehmer/innen, die in größeren Führungsbereichen Dispositions- oder Führungsaufgaben wahrnehmen und Tätigkeiten, die umfassende kaufmännische oder technische Fachkenntnisse erfordern. In der Regel werden die Fachkenntnisse durch ein Hochschulstudium  erworben.
                                       53,00 EUR</t>
        </r>
      </text>
    </comment>
    <comment ref="J13" authorId="0" shapeId="0">
      <text>
        <r>
          <rPr>
            <b/>
            <sz val="10"/>
            <color indexed="81"/>
            <rFont val="Tahoma"/>
            <family val="2"/>
          </rPr>
          <t>Tätigkeiten mit Aufsichts- und Dispositionsbefugnis. 
Hierzu zählen z. B. Geschäftsführer/innen und Betriebsinhaber/innen. Eingeschlossen sind auch alle Arbeitnehmer/innen, die in größeren Führungsbereichen Dispositions- oder Führungsaufgaben wahrnehmen und Tätigkeiten, die umfassende kaufmännische oder technische Fachkenntnisse erfordern. In der Regel werden die Fachkenntnisse durch ein Hochschulstudium  erworben.
                                       53,00 EUR</t>
        </r>
      </text>
    </comment>
    <comment ref="J14" authorId="0" shapeId="0">
      <text>
        <r>
          <rPr>
            <b/>
            <sz val="10"/>
            <color indexed="81"/>
            <rFont val="Tahoma"/>
            <family val="2"/>
          </rPr>
          <t>Sehr schwierige bis komplexe oder vielgestaltigen Tätigkeiten, für deren Ausübung in der Regel nicht nur eine abgeschlossene Berufsausbildung, sondern darüber hinaus mehrjährige Berufserfahrung und spezielle Fachkenntnisse erforderlich sind. Die Tätigkeiten werden überwiegend selbstständig ausgeführt. Dazu gehören auch Arbeitnehmer/innen, die in kleinen Verantwortungsbereichen gegenüber anderen Mitarbeiter/innen Dispositions- oder Führungsaufgaben wahrnehmen (z.B. Vorarbeiter/innen, Meister/innen).</t>
        </r>
        <r>
          <rPr>
            <b/>
            <sz val="9"/>
            <color indexed="81"/>
            <rFont val="Tahoma"/>
            <family val="2"/>
          </rPr>
          <t xml:space="preserve">
                                      </t>
        </r>
        <r>
          <rPr>
            <b/>
            <sz val="10"/>
            <color indexed="81"/>
            <rFont val="Tahoma"/>
            <family val="2"/>
          </rPr>
          <t xml:space="preserve"> 35,00 EUR</t>
        </r>
      </text>
    </comment>
    <comment ref="J15" authorId="0" shapeId="0">
      <text>
        <r>
          <rPr>
            <b/>
            <sz val="10"/>
            <color indexed="81"/>
            <rFont val="Tahoma"/>
            <family val="2"/>
          </rPr>
          <t>Sehr schwierige bis komplexe oder vielgestaltigen Tätigkeiten, für deren Ausübung in der Regel nicht nur eine abgeschlossene Berufsausbildung, sondern darüber hinaus mehrjährige Berufserfahrung und spezielle Fachkenntnisse erforderlich sind. Die Tätigkeiten werden überwiegend selbstständig ausgeführt. Dazu gehören auch Arbeitnehmer/innen, die in kleinen Verantwortungsbereichen gegenüber anderen Mitarbeiter/innen Dispositions- oder Führungsaufgaben wahrnehmen (z.B. Vorarbeiter/innen, Meister/innen).</t>
        </r>
        <r>
          <rPr>
            <b/>
            <sz val="9"/>
            <color indexed="81"/>
            <rFont val="Tahoma"/>
            <family val="2"/>
          </rPr>
          <t xml:space="preserve">
                                      </t>
        </r>
        <r>
          <rPr>
            <b/>
            <sz val="10"/>
            <color indexed="81"/>
            <rFont val="Tahoma"/>
            <family val="2"/>
          </rPr>
          <t xml:space="preserve"> 35,00 EUR</t>
        </r>
      </text>
    </comment>
    <comment ref="J16" authorId="0" shapeId="0">
      <text>
        <r>
          <rPr>
            <b/>
            <sz val="10"/>
            <color indexed="81"/>
            <rFont val="Tahoma"/>
            <family val="2"/>
          </rPr>
          <t>Sehr schwierige bis komplexe oder vielgestaltigen Tätigkeiten, für deren Ausübung in der Regel nicht nur eine abgeschlossene Berufsausbildung, sondern darüber hinaus mehrjährige Berufserfahrung und spezielle Fachkenntnisse erforderlich sind. Die Tätigkeiten werden überwiegend selbstständig ausgeführt. Dazu gehören auch Arbeitnehmer/innen, die in kleinen Verantwortungsbereichen gegenüber anderen Mitarbeiter/innen Dispositions- oder Führungsaufgaben wahrnehmen (z.B. Vorarbeiter/innen, Meister/innen).</t>
        </r>
        <r>
          <rPr>
            <b/>
            <sz val="9"/>
            <color indexed="81"/>
            <rFont val="Tahoma"/>
            <family val="2"/>
          </rPr>
          <t xml:space="preserve">
                                      </t>
        </r>
        <r>
          <rPr>
            <b/>
            <sz val="10"/>
            <color indexed="81"/>
            <rFont val="Tahoma"/>
            <family val="2"/>
          </rPr>
          <t xml:space="preserve"> 35,00 EUR</t>
        </r>
      </text>
    </comment>
    <comment ref="J17" authorId="0" shapeId="0">
      <text>
        <r>
          <rPr>
            <b/>
            <sz val="10"/>
            <color indexed="81"/>
            <rFont val="Tahoma"/>
            <family val="2"/>
          </rPr>
          <t>Sehr schwierige bis komplexe oder vielgestaltigen Tätigkeiten, für deren Ausübung in der Regel nicht nur eine abgeschlossene Berufsausbildung, sondern darüber hinaus mehrjährige Berufserfahrung und spezielle Fachkenntnisse erforderlich sind. Die Tätigkeiten werden überwiegend selbstständig ausgeführt. Dazu gehören auch Arbeitnehmer/innen, die in kleinen Verantwortungsbereichen gegenüber anderen Mitarbeiter/innen Dispositions- oder Führungsaufgaben wahrnehmen (z.B. Vorarbeiter/innen, Meister/innen).</t>
        </r>
        <r>
          <rPr>
            <b/>
            <sz val="9"/>
            <color indexed="81"/>
            <rFont val="Tahoma"/>
            <family val="2"/>
          </rPr>
          <t xml:space="preserve">
                                      </t>
        </r>
        <r>
          <rPr>
            <b/>
            <sz val="10"/>
            <color indexed="81"/>
            <rFont val="Tahoma"/>
            <family val="2"/>
          </rPr>
          <t xml:space="preserve"> 35,00 EUR</t>
        </r>
      </text>
    </comment>
    <comment ref="J18" authorId="0" shapeId="0">
      <text>
        <r>
          <rPr>
            <b/>
            <sz val="10"/>
            <color indexed="81"/>
            <rFont val="Tahoma"/>
            <family val="2"/>
          </rPr>
          <t>Sehr schwierige bis komplexe oder vielgestaltigen Tätigkeiten, für deren Ausübung in der Regel nicht nur eine abgeschlossene Berufsausbildung, sondern darüber hinaus mehrjährige Berufserfahrung und spezielle Fachkenntnisse erforderlich sind. Die Tätigkeiten werden überwiegend selbstständig ausgeführt. Dazu gehören auch Arbeitnehmer/innen, die in kleinen Verantwortungsbereichen gegenüber anderen Mitarbeiter/innen Dispositions- oder Führungsaufgaben wahrnehmen (z.B. Vorarbeiter/innen, Meister/innen).</t>
        </r>
        <r>
          <rPr>
            <b/>
            <sz val="9"/>
            <color indexed="81"/>
            <rFont val="Tahoma"/>
            <family val="2"/>
          </rPr>
          <t xml:space="preserve">
                                      </t>
        </r>
        <r>
          <rPr>
            <b/>
            <sz val="10"/>
            <color indexed="81"/>
            <rFont val="Tahoma"/>
            <family val="2"/>
          </rPr>
          <t xml:space="preserve"> 35,00 EUR</t>
        </r>
      </text>
    </comment>
    <comment ref="J19" authorId="0" shapeId="0">
      <text>
        <r>
          <rPr>
            <b/>
            <sz val="10"/>
            <color indexed="81"/>
            <rFont val="Tahoma"/>
            <family val="2"/>
          </rPr>
          <t>Sehr schwierige bis komplexe oder vielgestaltigen Tätigkeiten, für deren Ausübung in der Regel nicht nur eine abgeschlossene Berufsausbildung, sondern darüber hinaus mehrjährige Berufserfahrung und spezielle Fachkenntnisse erforderlich sind. Die Tätigkeiten werden überwiegend selbstständig ausgeführt. Dazu gehören auch Arbeitnehmer/innen, die in kleinen Verantwortungsbereichen gegenüber anderen Mitarbeiter/innen Dispositions- oder Führungsaufgaben wahrnehmen (z.B. Vorarbeiter/innen, Meister/innen).</t>
        </r>
        <r>
          <rPr>
            <b/>
            <sz val="9"/>
            <color indexed="81"/>
            <rFont val="Tahoma"/>
            <family val="2"/>
          </rPr>
          <t xml:space="preserve">
                                      </t>
        </r>
        <r>
          <rPr>
            <b/>
            <sz val="10"/>
            <color indexed="81"/>
            <rFont val="Tahoma"/>
            <family val="2"/>
          </rPr>
          <t xml:space="preserve"> 35,00 EUR</t>
        </r>
      </text>
    </comment>
    <comment ref="J20" authorId="0" shapeId="0">
      <text>
        <r>
          <rPr>
            <b/>
            <sz val="10"/>
            <color indexed="81"/>
            <rFont val="Tahoma"/>
            <family val="2"/>
          </rPr>
          <t>Sehr schwierige bis komplexe oder vielgestaltigen Tätigkeiten, für deren Ausübung in der Regel nicht nur eine abgeschlossene Berufsausbildung, sondern darüber hinaus mehrjährige Berufserfahrung und spezielle Fachkenntnisse erforderlich sind. Die Tätigkeiten werden überwiegend selbstständig ausgeführt. Dazu gehören auch Arbeitnehmer/innen, die in kleinen Verantwortungsbereichen gegenüber anderen Mitarbeiter/innen Dispositions- oder Führungsaufgaben wahrnehmen (z.B. Vorarbeiter/innen, Meister/innen).</t>
        </r>
        <r>
          <rPr>
            <b/>
            <sz val="9"/>
            <color indexed="81"/>
            <rFont val="Tahoma"/>
            <family val="2"/>
          </rPr>
          <t xml:space="preserve">
                                      </t>
        </r>
        <r>
          <rPr>
            <b/>
            <sz val="10"/>
            <color indexed="81"/>
            <rFont val="Tahoma"/>
            <family val="2"/>
          </rPr>
          <t xml:space="preserve"> 35,00 EUR</t>
        </r>
      </text>
    </comment>
    <comment ref="J21" authorId="0" shapeId="0">
      <text>
        <r>
          <rPr>
            <b/>
            <sz val="10"/>
            <color indexed="81"/>
            <rFont val="Tahoma"/>
            <family val="2"/>
          </rPr>
          <t>Sehr schwierige bis komplexe oder vielgestaltigen Tätigkeiten, für deren Ausübung in der Regel nicht nur eine abgeschlossene Berufsausbildung, sondern darüber hinaus mehrjährige Berufserfahrung und spezielle Fachkenntnisse erforderlich sind. Die Tätigkeiten werden überwiegend selbstständig ausgeführt. Dazu gehören auch Arbeitnehmer/innen, die in kleinen Verantwortungsbereichen gegenüber anderen Mitarbeiter/innen Dispositions- oder Führungsaufgaben wahrnehmen (z.B. Vorarbeiter/innen, Meister/innen).</t>
        </r>
        <r>
          <rPr>
            <b/>
            <sz val="9"/>
            <color indexed="81"/>
            <rFont val="Tahoma"/>
            <family val="2"/>
          </rPr>
          <t xml:space="preserve">
                                      </t>
        </r>
        <r>
          <rPr>
            <b/>
            <sz val="10"/>
            <color indexed="81"/>
            <rFont val="Tahoma"/>
            <family val="2"/>
          </rPr>
          <t xml:space="preserve"> 35,00 EUR</t>
        </r>
      </text>
    </comment>
    <comment ref="J22" authorId="0" shapeId="0">
      <text>
        <r>
          <rPr>
            <b/>
            <sz val="10"/>
            <color indexed="81"/>
            <rFont val="Tahoma"/>
            <family val="2"/>
          </rPr>
          <t>Schwierige Fachtätigkeiten, für deren Ausübung in der Regel eine abgeschlossene Berufsausbildung, zum Teil verbunden mit Berufserfahrung, erforderlich ist.
                                       25,00 EUR</t>
        </r>
      </text>
    </comment>
    <comment ref="J23" authorId="0" shapeId="0">
      <text>
        <r>
          <rPr>
            <b/>
            <sz val="10"/>
            <color indexed="81"/>
            <rFont val="Tahoma"/>
            <family val="2"/>
          </rPr>
          <t>Schwierige Fachtätigkeiten, für deren Ausübung in der Regel eine abgeschlossene Berufsausbildung, zum Teil verbunden mit Berufserfahrung, erforderlich ist.
                                       25,00 EUR</t>
        </r>
      </text>
    </comment>
    <comment ref="J24" authorId="0" shapeId="0">
      <text>
        <r>
          <rPr>
            <b/>
            <sz val="10"/>
            <color indexed="81"/>
            <rFont val="Tahoma"/>
            <family val="2"/>
          </rPr>
          <t>Schwierige Fachtätigkeiten, für deren Ausübung in der Regel eine abgeschlossene Berufsausbildung, zum Teil verbunden mit Berufserfahrung, erforderlich ist.
                                       25,00 EUR</t>
        </r>
      </text>
    </comment>
    <comment ref="J25" authorId="0" shapeId="0">
      <text>
        <r>
          <rPr>
            <b/>
            <sz val="10"/>
            <color indexed="81"/>
            <rFont val="Tahoma"/>
            <family val="2"/>
          </rPr>
          <t>Schwierige Fachtätigkeiten, für deren Ausübung in der Regel eine abgeschlossene Berufsausbildung, zum Teil verbunden mit Berufserfahrung, erforderlich ist.
                                       25,00 EUR</t>
        </r>
      </text>
    </comment>
    <comment ref="J26" authorId="0" shapeId="0">
      <text>
        <r>
          <rPr>
            <b/>
            <sz val="10"/>
            <color indexed="81"/>
            <rFont val="Tahoma"/>
            <family val="2"/>
          </rPr>
          <t>Schwierige Fachtätigkeiten, für deren Ausübung in der Regel eine abgeschlossene Berufsausbildung, zum Teil verbunden mit Berufserfahrung, erforderlich ist.
                                       25,00 EUR</t>
        </r>
      </text>
    </comment>
    <comment ref="J27" authorId="0" shapeId="0">
      <text>
        <r>
          <rPr>
            <b/>
            <sz val="10"/>
            <color indexed="81"/>
            <rFont val="Tahoma"/>
            <family val="2"/>
          </rPr>
          <t>Schwierige Fachtätigkeiten, für deren Ausübung in der Regel eine abgeschlossene Berufsausbildung, zum Teil verbunden mit Berufserfahrung, erforderlich ist.
                                       25,00 EUR</t>
        </r>
      </text>
    </comment>
    <comment ref="J28" authorId="0" shapeId="0">
      <text>
        <r>
          <rPr>
            <b/>
            <sz val="10"/>
            <color indexed="81"/>
            <rFont val="Tahoma"/>
            <family val="2"/>
          </rPr>
          <t>Schwierige Fachtätigkeiten, für deren Ausübung in der Regel eine abgeschlossene Berufsausbildung, zum Teil verbunden mit Berufserfahrung, erforderlich ist.
                                       25,00 EUR</t>
        </r>
      </text>
    </comment>
    <comment ref="J29" authorId="0" shapeId="0">
      <text>
        <r>
          <rPr>
            <b/>
            <sz val="10"/>
            <color indexed="81"/>
            <rFont val="Tahoma"/>
            <family val="2"/>
          </rPr>
          <t>Schwierige Fachtätigkeiten, für deren Ausübung in der Regel eine abgeschlossene Berufsausbildung, zum Teil verbunden mit Berufserfahrung, erforderlich ist.
                                       25,00 EUR</t>
        </r>
      </text>
    </comment>
    <comment ref="J30" authorId="0" shapeId="0">
      <text>
        <r>
          <rPr>
            <b/>
            <sz val="10"/>
            <color indexed="81"/>
            <rFont val="Tahoma"/>
            <family val="2"/>
          </rPr>
          <t>Überwiegend einfache Tätigkeiten, für deren Ausführung keine berufliche Ausbildung, aber insbesondere Kennt-nisse und Fertigkeiten für spezielle, branchengebundene Aufgaben erforderlich sind. Die erforderlichen Kenntnisse und Fertigkeiten werden in der Regel durch eine Anlernzeit von bis zu zwei Jahren erworben.
                                       21,00 EUR</t>
        </r>
      </text>
    </comment>
    <comment ref="J31" authorId="0" shapeId="0">
      <text>
        <r>
          <rPr>
            <b/>
            <sz val="10"/>
            <color indexed="81"/>
            <rFont val="Tahoma"/>
            <family val="2"/>
          </rPr>
          <t>Überwiegend einfache Tätigkeiten, für deren Ausführung keine berufliche Ausbildung, aber insbesondere Kennt-nisse und Fertigkeiten für spezielle, branchengebundene Aufgaben erforderlich sind. Die erforderlichen Kenntnisse und Fertigkeiten werden in der Regel durch eine Anlernzeit von bis zu zwei Jahren erworben.
                                       21,00 EUR</t>
        </r>
      </text>
    </comment>
    <comment ref="J32" authorId="0" shapeId="0">
      <text>
        <r>
          <rPr>
            <b/>
            <sz val="10"/>
            <color indexed="81"/>
            <rFont val="Tahoma"/>
            <family val="2"/>
          </rPr>
          <t>Überwiegend einfache Tätigkeiten, für deren Ausführung keine berufliche Ausbildung, aber insbesondere Kennt-nisse und Fertigkeiten für spezielle, branchengebundene Aufgaben erforderlich sind. Die erforderlichen Kenntnisse und Fertigkeiten werden in der Regel durch eine Anlernzeit von bis zu zwei Jahren erworben.
                                       21,00 EUR</t>
        </r>
      </text>
    </comment>
    <comment ref="J33" authorId="0" shapeId="0">
      <text>
        <r>
          <rPr>
            <b/>
            <sz val="10"/>
            <color indexed="81"/>
            <rFont val="Tahoma"/>
            <family val="2"/>
          </rPr>
          <t>Überwiegend einfache Tätigkeiten, für deren Ausführung keine berufliche Ausbildung, aber insbesondere Kennt-nisse und Fertigkeiten für spezielle, branchengebundene Aufgaben erforderlich sind. Die erforderlichen Kenntnisse und Fertigkeiten werden in der Regel durch eine Anlernzeit von bis zu zwei Jahren erworben.
                                       21,00 EUR</t>
        </r>
      </text>
    </comment>
    <comment ref="J34" authorId="0" shapeId="0">
      <text>
        <r>
          <rPr>
            <b/>
            <sz val="10"/>
            <color indexed="81"/>
            <rFont val="Tahoma"/>
            <family val="2"/>
          </rPr>
          <t>Überwiegend einfache Tätigkeiten, für deren Ausführung keine berufliche Ausbildung, aber insbesondere Kennt-nisse und Fertigkeiten für spezielle, branchengebundene Aufgaben erforderlich sind. Die erforderlichen Kenntnisse und Fertigkeiten werden in der Regel durch eine Anlernzeit von bis zu zwei Jahren erworben.
                                       21,00 EUR</t>
        </r>
      </text>
    </comment>
    <comment ref="J35" authorId="0" shapeId="0">
      <text>
        <r>
          <rPr>
            <b/>
            <sz val="10"/>
            <color indexed="81"/>
            <rFont val="Tahoma"/>
            <family val="2"/>
          </rPr>
          <t>Überwiegend einfache Tätigkeiten, für deren Ausführung keine berufliche Ausbildung, aber insbesondere Kennt-nisse und Fertigkeiten für spezielle, branchengebundene Aufgaben erforderlich sind. Die erforderlichen Kenntnisse und Fertigkeiten werden in der Regel durch eine Anlernzeit von bis zu zwei Jahren erworben.
                                       21,00 EUR</t>
        </r>
      </text>
    </comment>
    <comment ref="J36" authorId="0" shapeId="0">
      <text>
        <r>
          <rPr>
            <b/>
            <sz val="10"/>
            <color indexed="81"/>
            <rFont val="Tahoma"/>
            <family val="2"/>
          </rPr>
          <t>Überwiegend einfache Tätigkeiten, für deren Ausführung keine berufliche Ausbildung, aber insbesondere Kennt-nisse und Fertigkeiten für spezielle, branchengebundene Aufgaben erforderlich sind. Die erforderlichen Kenntnisse und Fertigkeiten werden in der Regel durch eine Anlernzeit von bis zu zwei Jahren erworben.
                                       21,00 EUR</t>
        </r>
      </text>
    </comment>
    <comment ref="J37" authorId="0" shapeId="0">
      <text>
        <r>
          <rPr>
            <b/>
            <sz val="10"/>
            <color indexed="81"/>
            <rFont val="Tahoma"/>
            <family val="2"/>
          </rPr>
          <t>Überwiegend einfache Tätigkeiten, für deren Ausführung keine berufliche Ausbildung, aber insbesondere Kennt-nisse und Fertigkeiten für spezielle, branchengebundene Aufgaben erforderlich sind. Die erforderlichen Kenntnisse und Fertigkeiten werden in der Regel durch eine Anlernzeit von bis zu zwei Jahren erworben.
                                       21,00 EUR</t>
        </r>
      </text>
    </comment>
    <comment ref="J38" authorId="0" shapeId="0">
      <text>
        <r>
          <rPr>
            <b/>
            <sz val="10"/>
            <color indexed="81"/>
            <rFont val="Tahoma"/>
            <family val="2"/>
          </rPr>
          <t>Einfache, schematische Tätigkeiten oder isolierte Arbeitsvorgänge, für deren Ausübung keine berufliche Ausbildung erforderlich ist. Das erforderliche Wissen und die notwendigen Fertigkeiten können durch Anlernen von bis zu drei Monaten vermittelt werden.
                                        17,00 EUR</t>
        </r>
      </text>
    </comment>
    <comment ref="J39" authorId="0" shapeId="0">
      <text>
        <r>
          <rPr>
            <b/>
            <sz val="10"/>
            <color indexed="81"/>
            <rFont val="Tahoma"/>
            <family val="2"/>
          </rPr>
          <t>Einfache, schematische Tätigkeiten oder isolierte Arbeitsvorgänge, für deren Ausübung keine berufliche Ausbildung erforderlich ist. Das erforderliche Wissen und die notwendigen Fertigkeiten können durch Anlernen von bis zu drei Monaten vermittelt werden.
                                        17,00 EUR</t>
        </r>
      </text>
    </comment>
    <comment ref="J40" authorId="0" shapeId="0">
      <text>
        <r>
          <rPr>
            <b/>
            <sz val="10"/>
            <color indexed="81"/>
            <rFont val="Tahoma"/>
            <family val="2"/>
          </rPr>
          <t>Einfache, schematische Tätigkeiten oder isolierte Arbeitsvorgänge, für deren Ausübung keine berufliche Ausbildung erforderlich ist. Das erforderliche Wissen und die notwendigen Fertigkeiten können durch Anlernen von bis zu drei Monaten vermittelt werden.
                                        17,00 EUR</t>
        </r>
      </text>
    </comment>
    <comment ref="J41" authorId="0" shapeId="0">
      <text>
        <r>
          <rPr>
            <b/>
            <sz val="10"/>
            <color indexed="81"/>
            <rFont val="Tahoma"/>
            <family val="2"/>
          </rPr>
          <t>Einfache, schematische Tätigkeiten oder isolierte Arbeitsvorgänge, für deren Ausübung keine berufliche Ausbildung erforderlich ist. Das erforderliche Wissen und die notwendigen Fertigkeiten können durch Anlernen von bis zu drei Monaten vermittelt werden.
                                        17,00 EUR</t>
        </r>
      </text>
    </comment>
    <comment ref="J42" authorId="0" shapeId="0">
      <text>
        <r>
          <rPr>
            <b/>
            <sz val="10"/>
            <color indexed="81"/>
            <rFont val="Tahoma"/>
            <family val="2"/>
          </rPr>
          <t>Einfache, schematische Tätigkeiten oder isolierte Arbeitsvorgänge, für deren Ausübung keine berufliche Ausbildung erforderlich ist. Das erforderliche Wissen und die notwendigen Fertigkeiten können durch Anlernen von bis zu drei Monaten vermittelt werden.
                                        17,00 EUR</t>
        </r>
      </text>
    </comment>
    <comment ref="J43" authorId="0" shapeId="0">
      <text>
        <r>
          <rPr>
            <b/>
            <sz val="10"/>
            <color indexed="81"/>
            <rFont val="Tahoma"/>
            <family val="2"/>
          </rPr>
          <t>Einfache, schematische Tätigkeiten oder isolierte Arbeitsvorgänge, für deren Ausübung keine berufliche Ausbildung erforderlich ist. Das erforderliche Wissen und die notwendigen Fertigkeiten können durch Anlernen von bis zu drei Monaten vermittelt werden.
                                        17,00 EUR</t>
        </r>
      </text>
    </comment>
    <comment ref="J44" authorId="0" shapeId="0">
      <text>
        <r>
          <rPr>
            <b/>
            <sz val="10"/>
            <color indexed="81"/>
            <rFont val="Tahoma"/>
            <family val="2"/>
          </rPr>
          <t>Einfache, schematische Tätigkeiten oder isolierte Arbeitsvorgänge, für deren Ausübung keine berufliche Ausbildung erforderlich ist. Das erforderliche Wissen und die notwendigen Fertigkeiten können durch Anlernen von bis zu drei Monaten vermittelt werden.
                                        17,00 EUR</t>
        </r>
      </text>
    </comment>
    <comment ref="J45" authorId="0" shapeId="0">
      <text>
        <r>
          <rPr>
            <b/>
            <sz val="10"/>
            <color indexed="81"/>
            <rFont val="Tahoma"/>
            <family val="2"/>
          </rPr>
          <t>Einfache, schematische Tätigkeiten oder isolierte Arbeitsvorgänge, für deren Ausübung keine berufliche Ausbildung erforderlich ist. Das erforderliche Wissen und die notwendigen Fertigkeiten können durch Anlernen von bis zu drei Monaten vermittelt werden.
                                        17,00 EUR</t>
        </r>
      </text>
    </comment>
  </commentList>
</comments>
</file>

<file path=xl/sharedStrings.xml><?xml version="1.0" encoding="utf-8"?>
<sst xmlns="http://schemas.openxmlformats.org/spreadsheetml/2006/main" count="185" uniqueCount="124">
  <si>
    <t>Sachausgaben</t>
  </si>
  <si>
    <t>Personalausgaben</t>
  </si>
  <si>
    <t>Gesamt</t>
  </si>
  <si>
    <t>Gesamtausgaben</t>
  </si>
  <si>
    <t>Eigenmittel</t>
  </si>
  <si>
    <t>€</t>
  </si>
  <si>
    <t>Ausgaben für Investitionen</t>
  </si>
  <si>
    <t>Antragsteller:</t>
  </si>
  <si>
    <t>lfd. Nr.</t>
  </si>
  <si>
    <t>Monate im Projekt</t>
  </si>
  <si>
    <t>Verbundprojekt</t>
  </si>
  <si>
    <t>Kooperationsprojekt</t>
  </si>
  <si>
    <t>Lebens-dauer in Monaten</t>
  </si>
  <si>
    <t>Zeitanteilig / Monat</t>
  </si>
  <si>
    <t>Summe</t>
  </si>
  <si>
    <t xml:space="preserve">Art und Bezeichnung                         </t>
  </si>
  <si>
    <t>Arbeitsstunden</t>
  </si>
  <si>
    <t>Personalausgaben in €</t>
  </si>
  <si>
    <t>Antragsteller</t>
  </si>
  <si>
    <t>Vorhaben</t>
  </si>
  <si>
    <t>kleines Unternehmen</t>
  </si>
  <si>
    <t>mittleres Unternehmen</t>
  </si>
  <si>
    <t>großes Unternehmen</t>
  </si>
  <si>
    <t>weniger als 50 Beschäftigte</t>
  </si>
  <si>
    <t>weniger als 250 Beschäftigte</t>
  </si>
  <si>
    <t>ab 250 Beschäftigten</t>
  </si>
  <si>
    <t>mögliche Förderquote</t>
  </si>
  <si>
    <t>mit einer Forschungseinrichtung</t>
  </si>
  <si>
    <t>Definition der Tätigkeit</t>
  </si>
  <si>
    <t>EUR</t>
  </si>
  <si>
    <t>Leistungsgruppe 1</t>
  </si>
  <si>
    <t>Tätigkeiten mit Aufsichts- und Dispositionsbefugnis. Hierzu zählen z. B. Geschäftsführer/innen und Betriebsinhaber/innen. Eingeschlossen sind auch alle Arbeitnehmer/innen, die in größeren Führungsbereichen Dispositions- oder Führungsaufgaben wahrnehmen und Tätigkeiten, die umfassende kaufmännische oder technische Fachkenntnisse erfordern. In der Regel werden die Fachkenntnisse durch ein Hochschulstudium erworben.</t>
  </si>
  <si>
    <t>Leistungsgruppe 2</t>
  </si>
  <si>
    <t>Sehr schwierige bis komplexe oder vielgestaltigen Tätigkeiten, für deren Ausübung in der Regel nicht nur eine abgeschlossene Berufsausbildung, sondern darüber hinaus mehrjährige Berufserfahrung und spezielle Fachkenntnisse erforderlich sind. Die Tätigkeiten werden überwiegend selbstständig ausgeführt. Dazu gehören auch Arbeitnehmer/innen, die in kleinen Verantwortungsbereichen gegenüber anderen Mitarbeiter/innen Dispositions- oder Führungsaufgaben wahrnehmen (z.B. Vorarbeiter/innen, Meister/innen).</t>
  </si>
  <si>
    <t>Leistungsgruppe 3</t>
  </si>
  <si>
    <t>Schwierige Fachtätigkeiten, für deren Ausübung in der Regel eine abgeschlossene Berufsausbildung, zum Teil verbunden mit Berufserfahrung, erforderlich ist.</t>
  </si>
  <si>
    <t>Leistungsgruppe 4</t>
  </si>
  <si>
    <t>Überwiegend einfache Tätigkeiten, für deren Ausführung keine berufliche Ausbildung, aber insbesondere Kenntnisse und Fertigkeiten für spezielle, branchengebundene Aufgaben erforderlich sind. Die erforderlichen Kenntnisse und Fertigkeiten werden in der Regel durch eine Anlernzeit von bis zu zwei Jahren erworben.</t>
  </si>
  <si>
    <t>Leistungsgruppe 5</t>
  </si>
  <si>
    <t>Einfache, schematische Tätigkeiten oder isolierte Arbeitsvorgänge, für deren Ausübung keine berufliche Ausbildung erforderlich ist. Das erforderliche Wissen und die notwendigen Fertigkeiten können durch Anlernen von bis zu drei Monaten vermittelt werden.</t>
  </si>
  <si>
    <t xml:space="preserve">Personal
</t>
  </si>
  <si>
    <t>Bitte benennen sie hier die im Projekt eingesetzten Mitarbeiter</t>
  </si>
  <si>
    <t>Nennen Sie die Leistungs-gruppe Ihrer Mitarbeiter entsprechend Tätigkeit *</t>
  </si>
  <si>
    <t>Bitte nennen Sie hier die Stunden die der Mitarbeiter im Projekt eingesetz werden soll</t>
  </si>
  <si>
    <t>mit einem weiteren Unternehmen</t>
  </si>
  <si>
    <t xml:space="preserve">Stunden- satz in EUR
</t>
  </si>
  <si>
    <t xml:space="preserve">Leistungs-gruppe        (1-5)
</t>
  </si>
  <si>
    <t>Berufs-erf.</t>
  </si>
  <si>
    <r>
      <t xml:space="preserve">Hochschulabschluss (Uni/FH)     </t>
    </r>
    <r>
      <rPr>
        <b/>
        <sz val="10"/>
        <color theme="1"/>
        <rFont val="Arial"/>
        <family val="2"/>
      </rPr>
      <t>Titel</t>
    </r>
  </si>
  <si>
    <r>
      <t xml:space="preserve">Meister </t>
    </r>
    <r>
      <rPr>
        <b/>
        <sz val="10"/>
        <color theme="1"/>
        <rFont val="Arial"/>
        <family val="2"/>
      </rPr>
      <t>Titel</t>
    </r>
  </si>
  <si>
    <r>
      <t xml:space="preserve">Ausbildungsabschluss </t>
    </r>
    <r>
      <rPr>
        <b/>
        <sz val="10"/>
        <color theme="1"/>
        <rFont val="Arial"/>
        <family val="2"/>
      </rPr>
      <t>Bezeichnung</t>
    </r>
  </si>
  <si>
    <t xml:space="preserve">Angabe der Jahre </t>
  </si>
  <si>
    <t>x</t>
  </si>
  <si>
    <t>Dieses Feld wird automatisch gemäß der angegebenen Leistungs-gruppe gefüllt.</t>
  </si>
  <si>
    <t>Hilfsarbeiter</t>
  </si>
  <si>
    <t>Arbeiter</t>
  </si>
  <si>
    <t>Meister / Vorarbeiter</t>
  </si>
  <si>
    <t>Geschäftsführer</t>
  </si>
  <si>
    <t>Gesamtfinanzierung</t>
  </si>
  <si>
    <t>Förderfähige Projektausgaben</t>
  </si>
  <si>
    <t>WFF</t>
  </si>
  <si>
    <t>1. Gesamtausgabenplan</t>
  </si>
  <si>
    <t>Cashflow</t>
  </si>
  <si>
    <t>Kreditaufnahme</t>
  </si>
  <si>
    <t>Barmittel</t>
  </si>
  <si>
    <t>Finanzierung Eigenmittel</t>
  </si>
  <si>
    <t>Gesamt Eigenmittel</t>
  </si>
  <si>
    <t>Finanzierung Gesamtprojekt und Mittelverteilung</t>
  </si>
  <si>
    <t>Bitte füllen Sie alle Grün markierten Felder in den einzelnen Tabellenblättern aus!</t>
  </si>
  <si>
    <t>Ausgaben für Investitionen (Instrumente und Ausrüstungen)</t>
  </si>
  <si>
    <t>Zeitanteilige Ausgabe im Projekt</t>
  </si>
  <si>
    <t>Übersichtstabelle Leistungsgruppen:</t>
  </si>
  <si>
    <t>Projektpartner:</t>
  </si>
  <si>
    <t>Lfd. Nr.</t>
  </si>
  <si>
    <t>Sonstige Sachausgaben</t>
  </si>
  <si>
    <t>Fremddienstleistungen</t>
  </si>
  <si>
    <t>Zuwendung</t>
  </si>
  <si>
    <t>ProjektmitarbeiterIn</t>
  </si>
  <si>
    <t>Projekttätigkeit</t>
  </si>
  <si>
    <t>Leistungs-</t>
  </si>
  <si>
    <t>Qualifikation des Mitarbeiters</t>
  </si>
  <si>
    <t xml:space="preserve">Erläuterungen </t>
  </si>
  <si>
    <t>gruppe</t>
  </si>
  <si>
    <t>Status
im Unternehmen</t>
  </si>
  <si>
    <t>Ausbildungsgrad/
Qualifikation</t>
  </si>
  <si>
    <t xml:space="preserve">zur abweichenden Einordnung </t>
  </si>
  <si>
    <t xml:space="preserve"> Personalnummer</t>
  </si>
  <si>
    <t xml:space="preserve"> Anrede</t>
  </si>
  <si>
    <t xml:space="preserve"> Vor- und Nachname</t>
  </si>
  <si>
    <t>Tätigkeit mit Aufsichts- und Dispositionsbefugnis</t>
  </si>
  <si>
    <t>spezielle Fachkenntnisse</t>
  </si>
  <si>
    <t>schwierige Fachtätigkeiten</t>
  </si>
  <si>
    <t>einfache Tätigkeiten</t>
  </si>
  <si>
    <t>einfache, schematische
Tätigkeiten</t>
  </si>
  <si>
    <r>
      <rPr>
        <b/>
        <sz val="11"/>
        <color theme="1"/>
        <rFont val="Arial"/>
        <family val="2"/>
      </rPr>
      <t>Beschreibung der Tätigkeiten im Projekt</t>
    </r>
    <r>
      <rPr>
        <sz val="11"/>
        <color theme="1"/>
        <rFont val="Arial"/>
        <family val="2"/>
      </rPr>
      <t xml:space="preserve"> </t>
    </r>
    <r>
      <rPr>
        <sz val="10"/>
        <color theme="1"/>
        <rFont val="Arial"/>
        <family val="2"/>
      </rPr>
      <t>entsprechend
dem Tabellenblatt "Leistungsgruppen"</t>
    </r>
  </si>
  <si>
    <t>Einord-nung
1- 5</t>
  </si>
  <si>
    <t>Bereichs- oder Gruppen-
leiter</t>
  </si>
  <si>
    <t>Angestellter ohne
 Leitungsfunktion</t>
  </si>
  <si>
    <t xml:space="preserve">kein  Abschluss </t>
  </si>
  <si>
    <t>angelernt</t>
  </si>
  <si>
    <t>Sofern ein oder mehrere grau unterlegten 
Felder ausgewählt werden, bitten wir Sie
 die beabsichtigte Einordnung eingehend
zu erläutern. 
Ferner bitten wir die Berufserfahrung 
zu beachten.</t>
  </si>
  <si>
    <t>Bitte erläutern Sie die abweichende Einordnung.</t>
  </si>
  <si>
    <t>Ort, Datum</t>
  </si>
  <si>
    <t xml:space="preserve">Unterschrift </t>
  </si>
  <si>
    <t>Stempel</t>
  </si>
  <si>
    <t>Name Geschäftsführer</t>
  </si>
  <si>
    <t xml:space="preserve">Herr </t>
  </si>
  <si>
    <t>ja</t>
  </si>
  <si>
    <t>Frau</t>
  </si>
  <si>
    <t xml:space="preserve"> -</t>
  </si>
  <si>
    <t>Zuwendung bitte mögl. Förderquote eintragen</t>
  </si>
  <si>
    <t>Zwischensumme</t>
  </si>
  <si>
    <t>Fremdleistungen (ohne Marketingausgaben)</t>
  </si>
  <si>
    <t>Gesamtzuwendung</t>
  </si>
  <si>
    <r>
      <t xml:space="preserve">Die Zuordnung zu einem Standardeinheitskostensatz von Tätigkeiten eines Fördervorhabens erfolgt aufgrund der Zuordnung jeder im Rahmen des Projektes beantragten und von der NBank anerkannten Tätigkeit in die Leistungsgruppe entsprechend der Definitionen in der oben stehenden „Übersichtstabelle zu den Leistungsgruppen“.
Der jeweilige Standardeinheitskostensatz für Personalausgaben deckt die Lohn- oder Gehaltsausgaben, zu denen vor allem die Bruttobezüge inklusive aller Nebenleistungen (z. B. Urlaubs- und Weihnachtsgeld sowie Leistungsprämien) zählen, einschließlich aller Lohn- oder Gehaltsnebenkosten ab. Im Rahmen der Standardeinheitskostensatzberechnung werden beispielsweise die Urlaubs-, Feier- und Krankentage pauschaliert berücksichtigt und sind daher im jeweiligen Standardeinheitskostensatz inkludiert. Eine individuelle Berücksichtigung dieser Tage ist daher nicht zulässig. </t>
    </r>
    <r>
      <rPr>
        <b/>
        <u/>
        <sz val="10"/>
        <rFont val="Arial"/>
        <family val="2"/>
      </rPr>
      <t>Pro Vollzeitarbeitskraft können maximal bis zu 1.720 Produktivstunden in 12 Projektlaufzeitmonaten geltend gemacht werden.</t>
    </r>
    <r>
      <rPr>
        <sz val="10"/>
        <rFont val="Arial"/>
        <family val="2"/>
      </rPr>
      <t xml:space="preserve">
Die Aufgaben des im Projekt eingesetzten Personal sind im Rahmen einer Tätigkeitsbeschreibung zu erläutern. Die Tätigkeitsbeschreibung hat verbindliche Ziele, Kompetenzen und Aufgaben der Tätigkeit zu definieren und muss die Tätigkeiten, die zur Aufgabenerfüllung durchzuführen sind, im Einzelnen enthalten. Auf Grundlage der Tätigkeitsbeschreibung erfolgt die Zuordnung zu einer der unten aufgeführten Leistungsgruppen.
Die Abrechnung der Personalausgaben erfolgt auf Grundlage der im Rahmen</t>
    </r>
    <r>
      <rPr>
        <b/>
        <sz val="10"/>
        <rFont val="Arial"/>
        <family val="2"/>
      </rPr>
      <t xml:space="preserve"> eines bestehenden Arbeitsverhältnisses</t>
    </r>
    <r>
      <rPr>
        <sz val="10"/>
        <rFont val="Arial"/>
        <family val="2"/>
      </rPr>
      <t xml:space="preserve"> tatsächlich für das Projekt geleisteten Arbeitsstunden (nach dem sog. Produktivstundenmodell). Die für das Projekt tatsächlich geleisteten Arbeitsstunden sind vom Unternehmen bzw. Kooperationspartner </t>
    </r>
    <r>
      <rPr>
        <u/>
        <sz val="10"/>
        <rFont val="Arial"/>
        <family val="2"/>
      </rPr>
      <t>mit Stundennachweisen zu belegen</t>
    </r>
    <r>
      <rPr>
        <sz val="10"/>
        <rFont val="Arial"/>
        <family val="2"/>
      </rPr>
      <t xml:space="preserve">. Der Nachweis hat differenziert </t>
    </r>
    <r>
      <rPr>
        <u/>
        <sz val="10"/>
        <rFont val="Arial"/>
        <family val="2"/>
      </rPr>
      <t>(minutengenau)</t>
    </r>
    <r>
      <rPr>
        <sz val="10"/>
        <rFont val="Arial"/>
        <family val="2"/>
      </rPr>
      <t xml:space="preserve"> für jede Tätigkeit und jede Beschäftigte oder jeden Beschäftigten zu erfolgen. 
                                                                                                                                                                                                                                                            </t>
    </r>
    <r>
      <rPr>
        <b/>
        <i/>
        <sz val="10"/>
        <rFont val="Arial"/>
        <family val="2"/>
      </rPr>
      <t>Bitte beachten Sie!</t>
    </r>
    <r>
      <rPr>
        <sz val="10"/>
        <rFont val="Arial"/>
        <family val="2"/>
      </rPr>
      <t xml:space="preserve">: Grundlage für die Erstattung der Personalpauschalen ist ein Arbeits- bzw Anstellungsvertrag. Sofern Gesellschafter in einem Projekt als Personal abgerechnet werden sollen, ist darüber hinaus eine Berücksichtigung nur dann möglich, wenn es sich bei den regelmäßigen Zahlungen an den Gesellschafter steuerrechtlich um gewinnmindernde Betriebsausgaben handelt. Es muss ausgeschlossen sein, dass die Zahlungen eine Gewinnentnahme oder verdeckte Gewinnausschüttung darstellen. Hier benötigen wir im Rahmen der Mittelabrufe eine entsprechende Bestätigung des Steuerberaters.                                                                                                                                                                                                                                                        
                                                                                                                                                                                                                                                                                                                                                                                  Die zuwendungsfähigen Personalausgaben ergeben sich durch Multiplikation der anerkannten, tatsächlich für die entsprechende Tätigkeit geleisteten Stunden mit dem jeweiligen Standardeinheitskostensatz.
</t>
    </r>
    <r>
      <rPr>
        <u/>
        <sz val="10"/>
        <rFont val="Arial"/>
        <family val="2"/>
      </rPr>
      <t xml:space="preserve">
Für detaillierte Informationen zur Abrechnung von Personalausgaben verweisen wir auf die im Internet veröffentlichte Arbeitshilfe "Erläuterungen zur Abrechnung von Personalausgaben in den niedersächsischen EFRE-Programmen (EU-Strukturfondförderung 2014 – 2020)" und den Erlass "Standardeinheitskosten zur Abrechnung von Personalausgaben für beim Zuwendungsempfänger und dessen Kooperationspartner beschäftigtes Personal in den niedersächsischen EFRE-Programmen"</t>
    </r>
  </si>
  <si>
    <t>Anschaffungspreise (bitte jede Investition nur dem Jahr zuordnen, in der die Anschaffung getätigt wird!)</t>
  </si>
  <si>
    <t>Markteinführungsmaßnahmen</t>
  </si>
  <si>
    <t>Förderung maximal bis zum 30.06.2022 möglich</t>
  </si>
  <si>
    <t>SER - ÜR - EFRE</t>
  </si>
  <si>
    <t>Maßnahmen zur Markteinführung entsprechend Merkblatt</t>
  </si>
  <si>
    <t>Zuwendung (max. 50%)</t>
  </si>
  <si>
    <t>Sonstiges bitte benennen</t>
  </si>
  <si>
    <t>plus</t>
  </si>
  <si>
    <t>-Punkte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</si>
</sst>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_€"/>
    <numFmt numFmtId="165" formatCode="#,##0.000"/>
  </numFmts>
  <fonts count="34" x14ac:knownFonts="1">
    <font>
      <sz val="10"/>
      <name val="Arial"/>
    </font>
    <font>
      <sz val="11"/>
      <color theme="1"/>
      <name val="Arial"/>
      <family val="2"/>
    </font>
    <font>
      <sz val="11"/>
      <color theme="1"/>
      <name val="Arial"/>
      <family val="2"/>
    </font>
    <font>
      <sz val="10"/>
      <name val="Arial"/>
      <family val="2"/>
    </font>
    <font>
      <b/>
      <sz val="10"/>
      <name val="Arial"/>
      <family val="2"/>
    </font>
    <font>
      <sz val="8"/>
      <name val="Arial"/>
      <family val="2"/>
    </font>
    <font>
      <sz val="10"/>
      <name val="Arial"/>
      <family val="2"/>
    </font>
    <font>
      <sz val="10"/>
      <name val="Arial"/>
      <family val="2"/>
    </font>
    <font>
      <i/>
      <sz val="10"/>
      <name val="Arial"/>
      <family val="2"/>
    </font>
    <font>
      <i/>
      <sz val="8"/>
      <name val="Arial"/>
      <family val="2"/>
    </font>
    <font>
      <sz val="10"/>
      <color theme="1"/>
      <name val="Arial"/>
      <family val="2"/>
    </font>
    <font>
      <b/>
      <sz val="10"/>
      <color theme="1"/>
      <name val="Arial"/>
      <family val="2"/>
    </font>
    <font>
      <sz val="10"/>
      <color rgb="FFFF0000"/>
      <name val="Arial"/>
      <family val="2"/>
    </font>
    <font>
      <b/>
      <i/>
      <sz val="18"/>
      <name val="Arial"/>
      <family val="2"/>
    </font>
    <font>
      <b/>
      <i/>
      <u/>
      <sz val="14"/>
      <name val="Arial"/>
      <family val="2"/>
    </font>
    <font>
      <b/>
      <sz val="11"/>
      <color theme="1"/>
      <name val="Arial"/>
      <family val="2"/>
    </font>
    <font>
      <sz val="10"/>
      <color theme="1"/>
      <name val="Verdana"/>
      <family val="2"/>
    </font>
    <font>
      <b/>
      <sz val="12"/>
      <color theme="1"/>
      <name val="Arial"/>
      <family val="2"/>
    </font>
    <font>
      <b/>
      <sz val="12"/>
      <color rgb="FFFF0000"/>
      <name val="Arial"/>
      <family val="2"/>
    </font>
    <font>
      <sz val="14"/>
      <color theme="1"/>
      <name val="Arial"/>
      <family val="2"/>
    </font>
    <font>
      <b/>
      <sz val="16"/>
      <color theme="1"/>
      <name val="Arial"/>
      <family val="2"/>
    </font>
    <font>
      <sz val="8.5"/>
      <color theme="2"/>
      <name val="Arial"/>
      <family val="2"/>
    </font>
    <font>
      <b/>
      <sz val="14"/>
      <color theme="1"/>
      <name val="Arial"/>
      <family val="2"/>
    </font>
    <font>
      <b/>
      <sz val="10"/>
      <color theme="0"/>
      <name val="Arial"/>
      <family val="2"/>
    </font>
    <font>
      <sz val="12"/>
      <color theme="1"/>
      <name val="Arial"/>
      <family val="2"/>
    </font>
    <font>
      <b/>
      <sz val="10"/>
      <color rgb="FFFF0000"/>
      <name val="Arial"/>
      <family val="2"/>
    </font>
    <font>
      <b/>
      <sz val="10"/>
      <color indexed="81"/>
      <name val="Tahoma"/>
      <family val="2"/>
    </font>
    <font>
      <b/>
      <sz val="9"/>
      <color indexed="81"/>
      <name val="Tahoma"/>
      <family val="2"/>
    </font>
    <font>
      <u/>
      <sz val="10"/>
      <name val="Arial"/>
      <family val="2"/>
    </font>
    <font>
      <b/>
      <u/>
      <sz val="10"/>
      <name val="Arial"/>
      <family val="2"/>
    </font>
    <font>
      <b/>
      <i/>
      <sz val="10"/>
      <name val="Arial"/>
      <family val="2"/>
    </font>
    <font>
      <i/>
      <sz val="8"/>
      <color rgb="FFFF0000"/>
      <name val="Arial"/>
      <family val="2"/>
    </font>
    <font>
      <sz val="8"/>
      <color rgb="FFFF0000"/>
      <name val="Arial"/>
      <family val="2"/>
    </font>
    <font>
      <sz val="6"/>
      <color rgb="FFFF0000"/>
      <name val="Arial"/>
      <family val="2"/>
    </font>
  </fonts>
  <fills count="12">
    <fill>
      <patternFill patternType="none"/>
    </fill>
    <fill>
      <patternFill patternType="gray125"/>
    </fill>
    <fill>
      <patternFill patternType="solid">
        <fgColor indexed="51"/>
        <bgColor indexed="64"/>
      </patternFill>
    </fill>
    <fill>
      <patternFill patternType="solid">
        <fgColor rgb="FF92D050"/>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39997558519241921"/>
        <bgColor indexed="64"/>
      </patternFill>
    </fill>
    <fill>
      <patternFill patternType="solid">
        <fgColor rgb="FF33CCFF"/>
        <bgColor indexed="64"/>
      </patternFill>
    </fill>
  </fills>
  <borders count="53">
    <border>
      <left/>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auto="1"/>
      </bottom>
      <diagonal/>
    </border>
  </borders>
  <cellStyleXfs count="4">
    <xf numFmtId="0" fontId="0" fillId="0" borderId="0"/>
    <xf numFmtId="9" fontId="7" fillId="0" borderId="0" applyFont="0" applyFill="0" applyBorder="0" applyAlignment="0" applyProtection="0"/>
    <xf numFmtId="0" fontId="16" fillId="0" borderId="0"/>
    <xf numFmtId="0" fontId="3" fillId="0" borderId="0"/>
  </cellStyleXfs>
  <cellXfs count="280">
    <xf numFmtId="0" fontId="0" fillId="0" borderId="0" xfId="0"/>
    <xf numFmtId="0" fontId="4" fillId="0" borderId="0" xfId="0" applyFont="1" applyBorder="1" applyAlignment="1" applyProtection="1">
      <alignment horizontal="right"/>
      <protection locked="0"/>
    </xf>
    <xf numFmtId="49" fontId="4" fillId="0" borderId="3" xfId="0" applyNumberFormat="1" applyFont="1" applyBorder="1" applyAlignment="1" applyProtection="1">
      <protection locked="0"/>
    </xf>
    <xf numFmtId="0" fontId="3" fillId="0" borderId="0" xfId="0" applyFont="1" applyProtection="1">
      <protection locked="0"/>
    </xf>
    <xf numFmtId="0" fontId="4" fillId="0" borderId="2" xfId="0" applyFont="1" applyBorder="1" applyProtection="1">
      <protection locked="0"/>
    </xf>
    <xf numFmtId="49" fontId="4" fillId="0" borderId="0" xfId="0" applyNumberFormat="1" applyFont="1" applyBorder="1" applyAlignment="1" applyProtection="1">
      <protection locked="0"/>
    </xf>
    <xf numFmtId="0" fontId="3" fillId="2" borderId="0" xfId="0" applyFont="1" applyFill="1" applyBorder="1" applyProtection="1">
      <protection locked="0"/>
    </xf>
    <xf numFmtId="0" fontId="0" fillId="0" borderId="10" xfId="0" applyBorder="1" applyProtection="1">
      <protection locked="0"/>
    </xf>
    <xf numFmtId="0" fontId="0" fillId="0" borderId="8" xfId="0" applyBorder="1" applyProtection="1">
      <protection locked="0"/>
    </xf>
    <xf numFmtId="0" fontId="0" fillId="0" borderId="8" xfId="0" applyBorder="1" applyAlignment="1" applyProtection="1">
      <alignment horizontal="center"/>
      <protection locked="0"/>
    </xf>
    <xf numFmtId="0" fontId="3" fillId="0" borderId="8" xfId="0" applyFont="1" applyBorder="1" applyProtection="1">
      <protection locked="0"/>
    </xf>
    <xf numFmtId="0" fontId="0" fillId="0" borderId="0" xfId="0" applyProtection="1">
      <protection locked="0"/>
    </xf>
    <xf numFmtId="0" fontId="4" fillId="0" borderId="10" xfId="0" applyFont="1" applyBorder="1" applyAlignment="1" applyProtection="1">
      <alignment vertical="top" wrapText="1"/>
      <protection locked="0"/>
    </xf>
    <xf numFmtId="0" fontId="4" fillId="0" borderId="8" xfId="0" applyFont="1" applyBorder="1" applyAlignment="1" applyProtection="1">
      <alignment horizontal="center" vertical="top" wrapText="1"/>
      <protection locked="0"/>
    </xf>
    <xf numFmtId="0" fontId="4" fillId="0" borderId="8" xfId="0" applyFont="1" applyBorder="1" applyAlignment="1" applyProtection="1">
      <alignment horizontal="center" vertical="top"/>
      <protection locked="0"/>
    </xf>
    <xf numFmtId="0" fontId="9" fillId="0" borderId="9" xfId="0" applyFont="1" applyBorder="1" applyAlignment="1" applyProtection="1">
      <alignment vertical="top" wrapText="1"/>
      <protection locked="0"/>
    </xf>
    <xf numFmtId="0" fontId="3" fillId="0" borderId="9" xfId="0" applyFont="1" applyBorder="1" applyProtection="1">
      <protection locked="0"/>
    </xf>
    <xf numFmtId="4" fontId="0" fillId="5" borderId="8" xfId="0" applyNumberFormat="1" applyFill="1" applyBorder="1" applyProtection="1"/>
    <xf numFmtId="0" fontId="4" fillId="0" borderId="8" xfId="0" applyFont="1" applyBorder="1" applyProtection="1">
      <protection locked="0"/>
    </xf>
    <xf numFmtId="4" fontId="4" fillId="0" borderId="8" xfId="0" applyNumberFormat="1" applyFont="1" applyBorder="1" applyProtection="1">
      <protection locked="0"/>
    </xf>
    <xf numFmtId="0" fontId="4" fillId="0" borderId="0" xfId="0" applyFont="1" applyProtection="1">
      <protection locked="0"/>
    </xf>
    <xf numFmtId="4" fontId="0" fillId="0" borderId="0" xfId="0" applyNumberFormat="1" applyProtection="1">
      <protection locked="0"/>
    </xf>
    <xf numFmtId="0" fontId="0" fillId="0" borderId="0" xfId="0" applyBorder="1" applyProtection="1">
      <protection locked="0"/>
    </xf>
    <xf numFmtId="4" fontId="0" fillId="0" borderId="0" xfId="0" applyNumberFormat="1" applyBorder="1" applyProtection="1">
      <protection locked="0"/>
    </xf>
    <xf numFmtId="0" fontId="4" fillId="0" borderId="0" xfId="0" applyFont="1" applyBorder="1" applyProtection="1">
      <protection locked="0"/>
    </xf>
    <xf numFmtId="4" fontId="4" fillId="0" borderId="0" xfId="0" applyNumberFormat="1" applyFont="1" applyBorder="1" applyAlignment="1" applyProtection="1">
      <alignment wrapText="1"/>
      <protection locked="0"/>
    </xf>
    <xf numFmtId="4" fontId="4" fillId="0" borderId="0" xfId="0" applyNumberFormat="1" applyFont="1" applyBorder="1" applyProtection="1">
      <protection locked="0"/>
    </xf>
    <xf numFmtId="1" fontId="0" fillId="3" borderId="8" xfId="0" applyNumberFormat="1" applyFill="1" applyBorder="1" applyProtection="1">
      <protection locked="0"/>
    </xf>
    <xf numFmtId="4" fontId="3" fillId="3" borderId="8" xfId="0" applyNumberFormat="1" applyFont="1" applyFill="1" applyBorder="1" applyProtection="1">
      <protection locked="0"/>
    </xf>
    <xf numFmtId="0" fontId="4" fillId="0" borderId="0" xfId="0" applyFont="1" applyBorder="1" applyProtection="1"/>
    <xf numFmtId="49" fontId="4" fillId="0" borderId="0" xfId="0" applyNumberFormat="1" applyFont="1" applyBorder="1" applyAlignment="1" applyProtection="1"/>
    <xf numFmtId="0" fontId="4" fillId="0" borderId="0" xfId="0" applyNumberFormat="1" applyFont="1" applyBorder="1" applyAlignment="1" applyProtection="1"/>
    <xf numFmtId="0" fontId="6" fillId="0" borderId="0" xfId="0" applyFont="1" applyProtection="1"/>
    <xf numFmtId="0" fontId="4" fillId="2" borderId="0" xfId="0" applyFont="1" applyFill="1" applyBorder="1" applyProtection="1"/>
    <xf numFmtId="0" fontId="6" fillId="2" borderId="0" xfId="0" applyFont="1" applyFill="1" applyBorder="1" applyProtection="1"/>
    <xf numFmtId="0" fontId="6" fillId="0" borderId="8" xfId="0" applyFont="1" applyBorder="1" applyProtection="1"/>
    <xf numFmtId="0" fontId="4" fillId="0" borderId="8" xfId="0" applyFont="1" applyBorder="1" applyAlignment="1" applyProtection="1">
      <alignment horizontal="center"/>
    </xf>
    <xf numFmtId="0" fontId="6" fillId="0" borderId="0" xfId="0" applyFont="1" applyBorder="1" applyProtection="1"/>
    <xf numFmtId="0" fontId="4" fillId="0" borderId="0" xfId="0" applyFont="1" applyBorder="1" applyAlignment="1" applyProtection="1">
      <alignment wrapText="1"/>
    </xf>
    <xf numFmtId="0" fontId="4" fillId="0" borderId="8" xfId="0" applyFont="1" applyBorder="1" applyProtection="1"/>
    <xf numFmtId="4" fontId="4" fillId="0" borderId="8" xfId="0" applyNumberFormat="1" applyFont="1" applyBorder="1" applyProtection="1"/>
    <xf numFmtId="0" fontId="4" fillId="7" borderId="0" xfId="0" applyFont="1" applyFill="1" applyBorder="1" applyProtection="1"/>
    <xf numFmtId="0" fontId="3" fillId="7" borderId="0" xfId="0" applyFont="1" applyFill="1" applyBorder="1" applyProtection="1"/>
    <xf numFmtId="0" fontId="3" fillId="0" borderId="8" xfId="0" applyFont="1" applyBorder="1" applyProtection="1"/>
    <xf numFmtId="4" fontId="4" fillId="5" borderId="8" xfId="0" applyNumberFormat="1" applyFont="1" applyFill="1" applyBorder="1" applyProtection="1"/>
    <xf numFmtId="0" fontId="3" fillId="0" borderId="8" xfId="0" applyFont="1" applyFill="1" applyBorder="1" applyAlignment="1" applyProtection="1">
      <alignment horizontal="right"/>
    </xf>
    <xf numFmtId="0" fontId="3" fillId="0" borderId="8" xfId="0" applyFont="1" applyBorder="1" applyAlignment="1" applyProtection="1">
      <alignment horizontal="right"/>
    </xf>
    <xf numFmtId="0" fontId="4" fillId="0" borderId="8" xfId="0" applyFont="1" applyBorder="1" applyAlignment="1" applyProtection="1">
      <alignment horizontal="left"/>
    </xf>
    <xf numFmtId="0" fontId="3" fillId="0" borderId="0" xfId="0" applyFont="1" applyBorder="1" applyProtection="1"/>
    <xf numFmtId="4" fontId="3" fillId="5" borderId="8" xfId="0" applyNumberFormat="1" applyFont="1" applyFill="1" applyBorder="1" applyProtection="1"/>
    <xf numFmtId="0" fontId="12" fillId="0" borderId="8" xfId="0" applyFont="1" applyFill="1" applyBorder="1" applyAlignment="1" applyProtection="1">
      <alignment horizontal="right"/>
    </xf>
    <xf numFmtId="9" fontId="3" fillId="0" borderId="8" xfId="0" applyNumberFormat="1" applyFont="1" applyBorder="1" applyProtection="1"/>
    <xf numFmtId="0" fontId="3" fillId="0" borderId="8" xfId="0" applyFont="1" applyFill="1" applyBorder="1" applyProtection="1"/>
    <xf numFmtId="0" fontId="4" fillId="0" borderId="8" xfId="0" applyFont="1" applyFill="1" applyBorder="1" applyProtection="1"/>
    <xf numFmtId="0" fontId="4" fillId="0" borderId="0" xfId="0" applyNumberFormat="1" applyFont="1" applyBorder="1" applyAlignment="1" applyProtection="1">
      <alignment horizontal="left"/>
      <protection locked="0"/>
    </xf>
    <xf numFmtId="0" fontId="6" fillId="0" borderId="0" xfId="0" applyFont="1" applyBorder="1" applyAlignment="1" applyProtection="1">
      <protection locked="0"/>
    </xf>
    <xf numFmtId="0" fontId="6" fillId="0" borderId="0" xfId="0" applyFont="1" applyProtection="1">
      <protection locked="0"/>
    </xf>
    <xf numFmtId="0" fontId="4" fillId="2" borderId="0" xfId="0" applyFont="1" applyFill="1" applyBorder="1" applyProtection="1">
      <protection locked="0"/>
    </xf>
    <xf numFmtId="0" fontId="6" fillId="2" borderId="0" xfId="0" applyFont="1" applyFill="1" applyBorder="1" applyProtection="1">
      <protection locked="0"/>
    </xf>
    <xf numFmtId="0" fontId="4" fillId="0" borderId="8" xfId="0" applyFont="1" applyBorder="1" applyAlignment="1" applyProtection="1">
      <alignment horizontal="center"/>
      <protection locked="0"/>
    </xf>
    <xf numFmtId="0" fontId="4" fillId="0" borderId="8" xfId="0" applyFont="1" applyBorder="1" applyAlignment="1" applyProtection="1">
      <alignment horizontal="center" wrapText="1"/>
      <protection locked="0"/>
    </xf>
    <xf numFmtId="0" fontId="6" fillId="0" borderId="8" xfId="0" applyFont="1" applyBorder="1" applyProtection="1">
      <protection locked="0"/>
    </xf>
    <xf numFmtId="4" fontId="6" fillId="3" borderId="8" xfId="0" applyNumberFormat="1" applyFont="1" applyFill="1" applyBorder="1" applyProtection="1">
      <protection locked="0"/>
    </xf>
    <xf numFmtId="4" fontId="0" fillId="3" borderId="8" xfId="0" applyNumberFormat="1" applyFill="1" applyBorder="1" applyProtection="1">
      <protection locked="0"/>
    </xf>
    <xf numFmtId="4" fontId="6" fillId="0" borderId="8" xfId="0" applyNumberFormat="1" applyFont="1" applyBorder="1" applyProtection="1"/>
    <xf numFmtId="4" fontId="6" fillId="0" borderId="8" xfId="0" applyNumberFormat="1" applyFont="1" applyFill="1" applyBorder="1" applyProtection="1"/>
    <xf numFmtId="0" fontId="4" fillId="0" borderId="0" xfId="0" applyNumberFormat="1" applyFont="1" applyBorder="1" applyAlignment="1" applyProtection="1">
      <protection locked="0"/>
    </xf>
    <xf numFmtId="0" fontId="6" fillId="0" borderId="0" xfId="0" applyFont="1" applyBorder="1" applyAlignment="1" applyProtection="1">
      <alignment horizontal="left"/>
      <protection locked="0"/>
    </xf>
    <xf numFmtId="4" fontId="4" fillId="3" borderId="8" xfId="0" applyNumberFormat="1" applyFont="1" applyFill="1" applyBorder="1" applyAlignment="1" applyProtection="1">
      <alignment horizontal="right"/>
      <protection locked="0"/>
    </xf>
    <xf numFmtId="4" fontId="4" fillId="0" borderId="8" xfId="0" applyNumberFormat="1" applyFont="1" applyBorder="1" applyAlignment="1" applyProtection="1">
      <alignment horizontal="right"/>
    </xf>
    <xf numFmtId="4" fontId="6" fillId="4" borderId="8" xfId="0" applyNumberFormat="1" applyFont="1" applyFill="1" applyBorder="1" applyAlignment="1" applyProtection="1">
      <alignment horizontal="right"/>
    </xf>
    <xf numFmtId="0" fontId="4" fillId="0" borderId="11" xfId="0" applyFont="1" applyBorder="1" applyAlignment="1" applyProtection="1">
      <protection locked="0"/>
    </xf>
    <xf numFmtId="0" fontId="4" fillId="0" borderId="14" xfId="0" applyFont="1" applyBorder="1" applyAlignment="1" applyProtection="1">
      <protection locked="0"/>
    </xf>
    <xf numFmtId="0" fontId="3" fillId="0" borderId="0" xfId="0" applyFont="1" applyProtection="1"/>
    <xf numFmtId="0" fontId="0" fillId="0" borderId="0" xfId="0" applyProtection="1"/>
    <xf numFmtId="3" fontId="3" fillId="4" borderId="8" xfId="0" applyNumberFormat="1" applyFont="1" applyFill="1" applyBorder="1" applyProtection="1"/>
    <xf numFmtId="164" fontId="0" fillId="4" borderId="8" xfId="0" applyNumberFormat="1" applyFill="1" applyBorder="1" applyAlignment="1" applyProtection="1">
      <alignment horizontal="right"/>
    </xf>
    <xf numFmtId="4" fontId="4" fillId="4" borderId="8" xfId="0" applyNumberFormat="1" applyFont="1" applyFill="1" applyBorder="1" applyAlignment="1" applyProtection="1">
      <alignment horizontal="right"/>
    </xf>
    <xf numFmtId="164" fontId="4" fillId="4" borderId="8" xfId="0" applyNumberFormat="1" applyFont="1" applyFill="1" applyBorder="1" applyAlignment="1" applyProtection="1">
      <alignment horizontal="right"/>
    </xf>
    <xf numFmtId="0" fontId="3" fillId="3" borderId="0" xfId="0" applyFont="1" applyFill="1" applyProtection="1">
      <protection locked="0"/>
    </xf>
    <xf numFmtId="0" fontId="0" fillId="3" borderId="0" xfId="0" applyFill="1" applyAlignment="1" applyProtection="1">
      <alignment horizontal="center"/>
      <protection locked="0"/>
    </xf>
    <xf numFmtId="0" fontId="3" fillId="3" borderId="0" xfId="0" applyFont="1" applyFill="1" applyAlignment="1" applyProtection="1">
      <alignment horizontal="center"/>
      <protection locked="0"/>
    </xf>
    <xf numFmtId="0" fontId="13" fillId="0" borderId="0" xfId="0" applyFont="1" applyProtection="1">
      <protection locked="0"/>
    </xf>
    <xf numFmtId="0" fontId="3" fillId="0" borderId="0" xfId="0" applyFont="1" applyAlignment="1" applyProtection="1">
      <alignment horizontal="center" wrapText="1"/>
    </xf>
    <xf numFmtId="9" fontId="0" fillId="0" borderId="0" xfId="1" applyFont="1" applyProtection="1"/>
    <xf numFmtId="9" fontId="3" fillId="0" borderId="0" xfId="1" applyFont="1" applyProtection="1"/>
    <xf numFmtId="0" fontId="4" fillId="0" borderId="0" xfId="0" applyFont="1" applyBorder="1" applyAlignment="1" applyProtection="1">
      <alignment horizontal="left"/>
      <protection locked="0"/>
    </xf>
    <xf numFmtId="0" fontId="14" fillId="0" borderId="0" xfId="0" applyFont="1" applyBorder="1" applyProtection="1">
      <protection locked="0"/>
    </xf>
    <xf numFmtId="0" fontId="4" fillId="5" borderId="8" xfId="0" applyFont="1" applyFill="1" applyBorder="1" applyProtection="1"/>
    <xf numFmtId="0" fontId="0" fillId="0" borderId="22" xfId="0" applyBorder="1" applyProtection="1">
      <protection locked="0"/>
    </xf>
    <xf numFmtId="0" fontId="4" fillId="0" borderId="23" xfId="0" applyFont="1" applyBorder="1" applyProtection="1">
      <protection locked="0"/>
    </xf>
    <xf numFmtId="0" fontId="4" fillId="0" borderId="17" xfId="0" applyFont="1" applyBorder="1" applyAlignment="1" applyProtection="1">
      <alignment wrapText="1"/>
      <protection locked="0"/>
    </xf>
    <xf numFmtId="0" fontId="4" fillId="0" borderId="19" xfId="0" applyFont="1" applyBorder="1" applyAlignment="1" applyProtection="1">
      <alignment wrapText="1"/>
      <protection locked="0"/>
    </xf>
    <xf numFmtId="4" fontId="3" fillId="0" borderId="8" xfId="0" applyNumberFormat="1" applyFont="1" applyBorder="1" applyProtection="1"/>
    <xf numFmtId="0" fontId="4" fillId="0" borderId="3" xfId="0" applyFont="1" applyBorder="1" applyProtection="1">
      <protection locked="0"/>
    </xf>
    <xf numFmtId="0" fontId="3" fillId="0" borderId="0" xfId="0" applyFont="1" applyBorder="1" applyProtection="1">
      <protection locked="0"/>
    </xf>
    <xf numFmtId="0" fontId="9" fillId="0" borderId="8" xfId="0" applyFont="1" applyBorder="1" applyAlignment="1" applyProtection="1">
      <alignment vertical="top" wrapText="1"/>
      <protection locked="0"/>
    </xf>
    <xf numFmtId="4" fontId="0" fillId="0" borderId="18" xfId="0" applyNumberFormat="1" applyBorder="1" applyProtection="1"/>
    <xf numFmtId="4" fontId="0" fillId="0" borderId="21" xfId="0" applyNumberFormat="1" applyBorder="1" applyProtection="1"/>
    <xf numFmtId="0" fontId="4" fillId="7" borderId="8" xfId="0" applyFont="1" applyFill="1" applyBorder="1" applyProtection="1"/>
    <xf numFmtId="4" fontId="4" fillId="7" borderId="8" xfId="0" applyNumberFormat="1" applyFont="1" applyFill="1" applyBorder="1" applyProtection="1"/>
    <xf numFmtId="0" fontId="10" fillId="0" borderId="0" xfId="2" applyFont="1" applyAlignment="1" applyProtection="1"/>
    <xf numFmtId="0" fontId="12" fillId="0" borderId="0" xfId="2" applyFont="1" applyAlignment="1" applyProtection="1"/>
    <xf numFmtId="0" fontId="10" fillId="0" borderId="0" xfId="2" applyFont="1"/>
    <xf numFmtId="0" fontId="11" fillId="0" borderId="0" xfId="2" applyFont="1"/>
    <xf numFmtId="0" fontId="17" fillId="0" borderId="29" xfId="2" applyFont="1" applyBorder="1" applyAlignment="1" applyProtection="1">
      <alignment horizontal="center" vertical="top" wrapText="1"/>
    </xf>
    <xf numFmtId="0" fontId="18" fillId="0" borderId="29" xfId="2" applyFont="1" applyBorder="1" applyAlignment="1" applyProtection="1">
      <alignment horizontal="center" vertical="top" wrapText="1"/>
    </xf>
    <xf numFmtId="0" fontId="10" fillId="0" borderId="0" xfId="2" applyFont="1" applyAlignment="1">
      <alignment vertical="top"/>
    </xf>
    <xf numFmtId="0" fontId="11" fillId="0" borderId="0" xfId="2" applyFont="1" applyAlignment="1">
      <alignment vertical="top"/>
    </xf>
    <xf numFmtId="0" fontId="19" fillId="0" borderId="32" xfId="2" applyFont="1" applyBorder="1" applyAlignment="1" applyProtection="1">
      <alignment horizontal="center" vertical="center"/>
    </xf>
    <xf numFmtId="0" fontId="19" fillId="0" borderId="4" xfId="2" applyFont="1" applyBorder="1" applyAlignment="1" applyProtection="1">
      <alignment horizontal="center" vertical="center"/>
    </xf>
    <xf numFmtId="0" fontId="19" fillId="0" borderId="33" xfId="2" applyFont="1" applyBorder="1" applyAlignment="1" applyProtection="1">
      <alignment horizontal="center" vertical="center"/>
    </xf>
    <xf numFmtId="0" fontId="17" fillId="0" borderId="25" xfId="2" applyFont="1" applyBorder="1" applyAlignment="1" applyProtection="1">
      <alignment horizontal="center" vertical="top" wrapText="1"/>
    </xf>
    <xf numFmtId="0" fontId="10" fillId="0" borderId="21" xfId="2" applyFont="1" applyBorder="1" applyAlignment="1" applyProtection="1">
      <alignment horizontal="center" vertical="center" wrapText="1"/>
    </xf>
    <xf numFmtId="0" fontId="18" fillId="0" borderId="25" xfId="2" applyFont="1" applyBorder="1" applyAlignment="1" applyProtection="1">
      <alignment horizontal="center" vertical="center" wrapText="1"/>
    </xf>
    <xf numFmtId="0" fontId="10" fillId="0" borderId="25" xfId="2" applyFont="1" applyBorder="1" applyAlignment="1" applyProtection="1">
      <alignment horizontal="center" textRotation="90" wrapText="1"/>
    </xf>
    <xf numFmtId="0" fontId="10" fillId="0" borderId="25" xfId="2" applyFont="1" applyBorder="1" applyAlignment="1" applyProtection="1">
      <alignment horizontal="center" textRotation="90"/>
    </xf>
    <xf numFmtId="0" fontId="10" fillId="0" borderId="38" xfId="2" applyFont="1" applyBorder="1" applyAlignment="1" applyProtection="1">
      <alignment horizontal="center" textRotation="90" wrapText="1"/>
    </xf>
    <xf numFmtId="0" fontId="10" fillId="0" borderId="39" xfId="2" applyFont="1" applyBorder="1" applyAlignment="1" applyProtection="1">
      <alignment horizontal="center" textRotation="90" wrapText="1"/>
    </xf>
    <xf numFmtId="0" fontId="10" fillId="0" borderId="40" xfId="2" applyFont="1" applyBorder="1" applyAlignment="1" applyProtection="1">
      <alignment horizontal="center" textRotation="90" wrapText="1"/>
    </xf>
    <xf numFmtId="0" fontId="10" fillId="0" borderId="4" xfId="2" applyFont="1" applyBorder="1" applyAlignment="1" applyProtection="1">
      <alignment horizontal="center" vertical="center" wrapText="1"/>
    </xf>
    <xf numFmtId="0" fontId="20" fillId="0" borderId="25" xfId="2" applyFont="1" applyBorder="1" applyAlignment="1" applyProtection="1">
      <alignment horizontal="center" vertical="center" wrapText="1"/>
    </xf>
    <xf numFmtId="0" fontId="10" fillId="0" borderId="4" xfId="2" applyFont="1" applyBorder="1" applyAlignment="1" applyProtection="1">
      <alignment horizontal="center" textRotation="90" wrapText="1"/>
    </xf>
    <xf numFmtId="0" fontId="10" fillId="0" borderId="41" xfId="2" applyFont="1" applyBorder="1" applyAlignment="1" applyProtection="1">
      <alignment horizontal="center" textRotation="90" wrapText="1"/>
    </xf>
    <xf numFmtId="0" fontId="12" fillId="0" borderId="7" xfId="2" applyFont="1" applyBorder="1" applyAlignment="1" applyProtection="1">
      <alignment horizontal="center" vertical="center" wrapText="1"/>
    </xf>
    <xf numFmtId="0" fontId="11" fillId="6" borderId="30" xfId="2" applyFont="1" applyFill="1" applyBorder="1" applyAlignment="1" applyProtection="1">
      <alignment vertical="center"/>
    </xf>
    <xf numFmtId="0" fontId="11" fillId="6" borderId="27" xfId="2" applyFont="1" applyFill="1" applyBorder="1" applyAlignment="1" applyProtection="1">
      <alignment vertical="center"/>
    </xf>
    <xf numFmtId="0" fontId="11" fillId="6" borderId="42" xfId="2" applyFont="1" applyFill="1" applyBorder="1" applyAlignment="1" applyProtection="1">
      <alignment vertical="center"/>
    </xf>
    <xf numFmtId="0" fontId="21" fillId="6" borderId="31" xfId="2" applyFont="1" applyFill="1" applyBorder="1" applyAlignment="1" applyProtection="1">
      <alignment horizontal="center" vertical="center"/>
    </xf>
    <xf numFmtId="0" fontId="10" fillId="0" borderId="0" xfId="2" applyFont="1" applyAlignment="1">
      <alignment vertical="center"/>
    </xf>
    <xf numFmtId="0" fontId="11" fillId="0" borderId="0" xfId="2" applyFont="1" applyAlignment="1">
      <alignment vertical="center"/>
    </xf>
    <xf numFmtId="0" fontId="10" fillId="4" borderId="43" xfId="2" applyFont="1" applyFill="1" applyBorder="1" applyAlignment="1" applyProtection="1">
      <alignment vertical="top" wrapText="1"/>
      <protection locked="0" hidden="1"/>
    </xf>
    <xf numFmtId="0" fontId="10" fillId="4" borderId="9" xfId="2" applyFont="1" applyFill="1" applyBorder="1" applyAlignment="1" applyProtection="1">
      <alignment vertical="top" wrapText="1"/>
      <protection locked="0" hidden="1"/>
    </xf>
    <xf numFmtId="0" fontId="10" fillId="4" borderId="9" xfId="2" applyFont="1" applyFill="1" applyBorder="1" applyAlignment="1" applyProtection="1">
      <alignment horizontal="center" vertical="top" wrapText="1"/>
      <protection locked="0" hidden="1"/>
    </xf>
    <xf numFmtId="0" fontId="10" fillId="8" borderId="9" xfId="2" applyFont="1" applyFill="1" applyBorder="1" applyAlignment="1" applyProtection="1">
      <alignment horizontal="center" vertical="top" wrapText="1"/>
      <protection locked="0" hidden="1"/>
    </xf>
    <xf numFmtId="0" fontId="22" fillId="9" borderId="44" xfId="2" applyFont="1" applyFill="1" applyBorder="1" applyAlignment="1" applyProtection="1">
      <alignment horizontal="center" vertical="top" wrapText="1"/>
    </xf>
    <xf numFmtId="0" fontId="10" fillId="4" borderId="13" xfId="2" applyFont="1" applyFill="1" applyBorder="1" applyAlignment="1" applyProtection="1">
      <alignment horizontal="center" vertical="top" wrapText="1"/>
      <protection locked="0" hidden="1"/>
    </xf>
    <xf numFmtId="0" fontId="10" fillId="4" borderId="0" xfId="2" applyFont="1" applyFill="1" applyAlignment="1">
      <alignment vertical="top"/>
    </xf>
    <xf numFmtId="0" fontId="10" fillId="4" borderId="17" xfId="2" applyFont="1" applyFill="1" applyBorder="1" applyAlignment="1" applyProtection="1">
      <alignment vertical="top" wrapText="1"/>
      <protection locked="0" hidden="1"/>
    </xf>
    <xf numFmtId="0" fontId="10" fillId="4" borderId="8" xfId="2" applyFont="1" applyFill="1" applyBorder="1" applyAlignment="1" applyProtection="1">
      <alignment vertical="top" wrapText="1"/>
      <protection locked="0" hidden="1"/>
    </xf>
    <xf numFmtId="0" fontId="10" fillId="4" borderId="8" xfId="2" applyFont="1" applyFill="1" applyBorder="1" applyAlignment="1" applyProtection="1">
      <alignment horizontal="center" vertical="top" wrapText="1"/>
      <protection locked="0" hidden="1"/>
    </xf>
    <xf numFmtId="0" fontId="10" fillId="8" borderId="8" xfId="2" applyFont="1" applyFill="1" applyBorder="1" applyAlignment="1" applyProtection="1">
      <alignment horizontal="center" vertical="top" wrapText="1"/>
      <protection locked="0" hidden="1"/>
    </xf>
    <xf numFmtId="0" fontId="10" fillId="4" borderId="14" xfId="2" applyFont="1" applyFill="1" applyBorder="1" applyAlignment="1" applyProtection="1">
      <alignment horizontal="center" vertical="top" wrapText="1"/>
      <protection locked="0" hidden="1"/>
    </xf>
    <xf numFmtId="0" fontId="10" fillId="4" borderId="47" xfId="2" applyFont="1" applyFill="1" applyBorder="1" applyAlignment="1" applyProtection="1">
      <alignment vertical="top" wrapText="1"/>
      <protection locked="0" hidden="1"/>
    </xf>
    <xf numFmtId="0" fontId="10" fillId="4" borderId="10" xfId="2" applyFont="1" applyFill="1" applyBorder="1" applyAlignment="1" applyProtection="1">
      <alignment vertical="top" wrapText="1"/>
      <protection locked="0" hidden="1"/>
    </xf>
    <xf numFmtId="0" fontId="10" fillId="4" borderId="10" xfId="2" applyFont="1" applyFill="1" applyBorder="1" applyAlignment="1" applyProtection="1">
      <alignment horizontal="center" vertical="top" wrapText="1"/>
      <protection locked="0" hidden="1"/>
    </xf>
    <xf numFmtId="0" fontId="10" fillId="8" borderId="10" xfId="2" applyFont="1" applyFill="1" applyBorder="1" applyAlignment="1" applyProtection="1">
      <alignment horizontal="center" vertical="top" wrapText="1"/>
      <protection locked="0" hidden="1"/>
    </xf>
    <xf numFmtId="0" fontId="10" fillId="4" borderId="12" xfId="2" applyFont="1" applyFill="1" applyBorder="1" applyAlignment="1" applyProtection="1">
      <alignment horizontal="center" vertical="top" wrapText="1"/>
      <protection locked="0" hidden="1"/>
    </xf>
    <xf numFmtId="0" fontId="10" fillId="0" borderId="22" xfId="2" applyFont="1" applyBorder="1" applyAlignment="1" applyProtection="1">
      <alignment vertical="top" wrapText="1"/>
      <protection locked="0" hidden="1"/>
    </xf>
    <xf numFmtId="0" fontId="10" fillId="0" borderId="50" xfId="2" applyFont="1" applyBorder="1" applyAlignment="1" applyProtection="1">
      <alignment vertical="top" wrapText="1"/>
      <protection locked="0" hidden="1"/>
    </xf>
    <xf numFmtId="0" fontId="10" fillId="0" borderId="50" xfId="2" applyFont="1" applyBorder="1" applyAlignment="1" applyProtection="1">
      <alignment horizontal="center" vertical="top" wrapText="1"/>
      <protection locked="0" hidden="1"/>
    </xf>
    <xf numFmtId="0" fontId="10" fillId="4" borderId="50" xfId="2" applyFont="1" applyFill="1" applyBorder="1" applyAlignment="1" applyProtection="1">
      <alignment horizontal="center" vertical="top" wrapText="1"/>
      <protection locked="0" hidden="1"/>
    </xf>
    <xf numFmtId="0" fontId="10" fillId="8" borderId="50" xfId="2" applyFont="1" applyFill="1" applyBorder="1" applyAlignment="1" applyProtection="1">
      <alignment horizontal="center" vertical="top" wrapText="1"/>
      <protection locked="0" hidden="1"/>
    </xf>
    <xf numFmtId="0" fontId="22" fillId="7" borderId="42" xfId="2" applyFont="1" applyFill="1" applyBorder="1" applyAlignment="1" applyProtection="1">
      <alignment horizontal="center" vertical="top" wrapText="1"/>
    </xf>
    <xf numFmtId="0" fontId="10" fillId="0" borderId="28" xfId="2" applyFont="1" applyBorder="1" applyAlignment="1" applyProtection="1">
      <alignment horizontal="center" vertical="top" wrapText="1"/>
      <protection locked="0" hidden="1"/>
    </xf>
    <xf numFmtId="0" fontId="10" fillId="0" borderId="17" xfId="2" applyFont="1" applyBorder="1" applyAlignment="1" applyProtection="1">
      <alignment vertical="top" wrapText="1"/>
      <protection locked="0" hidden="1"/>
    </xf>
    <xf numFmtId="0" fontId="22" fillId="7" borderId="46" xfId="2" applyFont="1" applyFill="1" applyBorder="1" applyAlignment="1" applyProtection="1">
      <alignment horizontal="center" vertical="top" wrapText="1"/>
    </xf>
    <xf numFmtId="0" fontId="10" fillId="0" borderId="8" xfId="2" applyFont="1" applyBorder="1" applyAlignment="1" applyProtection="1">
      <alignment vertical="top" wrapText="1"/>
      <protection locked="0" hidden="1"/>
    </xf>
    <xf numFmtId="0" fontId="10" fillId="0" borderId="8" xfId="2" applyFont="1" applyBorder="1" applyAlignment="1" applyProtection="1">
      <alignment horizontal="center" vertical="top" wrapText="1"/>
      <protection locked="0" hidden="1"/>
    </xf>
    <xf numFmtId="0" fontId="10" fillId="0" borderId="14" xfId="2" applyFont="1" applyBorder="1" applyAlignment="1" applyProtection="1">
      <alignment horizontal="center" vertical="top" wrapText="1"/>
      <protection locked="0" hidden="1"/>
    </xf>
    <xf numFmtId="0" fontId="10" fillId="0" borderId="47" xfId="2" applyFont="1" applyBorder="1" applyAlignment="1" applyProtection="1">
      <alignment vertical="top" wrapText="1"/>
      <protection locked="0" hidden="1"/>
    </xf>
    <xf numFmtId="0" fontId="22" fillId="7" borderId="48" xfId="2" applyFont="1" applyFill="1" applyBorder="1" applyAlignment="1" applyProtection="1">
      <alignment horizontal="center" vertical="top" wrapText="1"/>
    </xf>
    <xf numFmtId="0" fontId="10" fillId="4" borderId="50" xfId="2" applyFont="1" applyFill="1" applyBorder="1" applyAlignment="1" applyProtection="1">
      <alignment vertical="top" wrapText="1"/>
      <protection locked="0" hidden="1"/>
    </xf>
    <xf numFmtId="0" fontId="22" fillId="3" borderId="42" xfId="2" applyFont="1" applyFill="1" applyBorder="1" applyAlignment="1" applyProtection="1">
      <alignment horizontal="center" vertical="top" wrapText="1"/>
    </xf>
    <xf numFmtId="0" fontId="10" fillId="4" borderId="28" xfId="2" applyFont="1" applyFill="1" applyBorder="1" applyAlignment="1" applyProtection="1">
      <alignment horizontal="center" vertical="top" wrapText="1"/>
      <protection locked="0" hidden="1"/>
    </xf>
    <xf numFmtId="0" fontId="22" fillId="3" borderId="46" xfId="2" applyFont="1" applyFill="1" applyBorder="1" applyAlignment="1" applyProtection="1">
      <alignment horizontal="center" vertical="top" wrapText="1"/>
    </xf>
    <xf numFmtId="0" fontId="10" fillId="0" borderId="19" xfId="2" applyFont="1" applyBorder="1" applyAlignment="1" applyProtection="1">
      <alignment vertical="top" wrapText="1"/>
      <protection locked="0" hidden="1"/>
    </xf>
    <xf numFmtId="0" fontId="10" fillId="4" borderId="20" xfId="2" applyFont="1" applyFill="1" applyBorder="1" applyAlignment="1" applyProtection="1">
      <alignment vertical="top" wrapText="1"/>
      <protection locked="0" hidden="1"/>
    </xf>
    <xf numFmtId="0" fontId="10" fillId="4" borderId="20" xfId="2" applyFont="1" applyFill="1" applyBorder="1" applyAlignment="1" applyProtection="1">
      <alignment horizontal="center" vertical="top" wrapText="1"/>
      <protection locked="0" hidden="1"/>
    </xf>
    <xf numFmtId="0" fontId="10" fillId="8" borderId="20" xfId="2" applyFont="1" applyFill="1" applyBorder="1" applyAlignment="1" applyProtection="1">
      <alignment horizontal="center" vertical="top" wrapText="1"/>
      <protection locked="0" hidden="1"/>
    </xf>
    <xf numFmtId="0" fontId="22" fillId="3" borderId="51" xfId="2" applyFont="1" applyFill="1" applyBorder="1" applyAlignment="1" applyProtection="1">
      <alignment horizontal="center" vertical="top" wrapText="1"/>
    </xf>
    <xf numFmtId="0" fontId="10" fillId="4" borderId="36" xfId="2" applyFont="1" applyFill="1" applyBorder="1" applyAlignment="1" applyProtection="1">
      <alignment horizontal="center" vertical="top" wrapText="1"/>
      <protection locked="0" hidden="1"/>
    </xf>
    <xf numFmtId="0" fontId="22" fillId="10" borderId="44" xfId="2" applyFont="1" applyFill="1" applyBorder="1" applyAlignment="1" applyProtection="1">
      <alignment horizontal="center" vertical="top" wrapText="1"/>
    </xf>
    <xf numFmtId="0" fontId="22" fillId="10" borderId="46" xfId="2" applyFont="1" applyFill="1" applyBorder="1" applyAlignment="1" applyProtection="1">
      <alignment horizontal="center" vertical="top" wrapText="1"/>
    </xf>
    <xf numFmtId="0" fontId="10" fillId="0" borderId="8" xfId="2" applyFont="1" applyBorder="1" applyAlignment="1" applyProtection="1">
      <alignment vertical="top"/>
      <protection locked="0" hidden="1"/>
    </xf>
    <xf numFmtId="0" fontId="22" fillId="10" borderId="48" xfId="2" applyFont="1" applyFill="1" applyBorder="1" applyAlignment="1" applyProtection="1">
      <alignment horizontal="center" vertical="top" wrapText="1"/>
    </xf>
    <xf numFmtId="0" fontId="10" fillId="0" borderId="10" xfId="2" applyFont="1" applyBorder="1" applyAlignment="1" applyProtection="1">
      <alignment vertical="top"/>
      <protection locked="0" hidden="1"/>
    </xf>
    <xf numFmtId="0" fontId="10" fillId="4" borderId="22" xfId="2" applyFont="1" applyFill="1" applyBorder="1" applyAlignment="1" applyProtection="1">
      <alignment vertical="top" wrapText="1"/>
      <protection locked="0" hidden="1"/>
    </xf>
    <xf numFmtId="0" fontId="22" fillId="11" borderId="42" xfId="2" applyFont="1" applyFill="1" applyBorder="1" applyAlignment="1" applyProtection="1">
      <alignment horizontal="center" vertical="top" wrapText="1"/>
    </xf>
    <xf numFmtId="0" fontId="23" fillId="4" borderId="0" xfId="2" applyFont="1" applyFill="1" applyAlignment="1">
      <alignment vertical="top"/>
    </xf>
    <xf numFmtId="0" fontId="22" fillId="11" borderId="46" xfId="2" applyFont="1" applyFill="1" applyBorder="1" applyAlignment="1" applyProtection="1">
      <alignment horizontal="center" vertical="top" wrapText="1"/>
    </xf>
    <xf numFmtId="0" fontId="10" fillId="4" borderId="19" xfId="2" applyFont="1" applyFill="1" applyBorder="1" applyAlignment="1" applyProtection="1">
      <alignment vertical="top" wrapText="1"/>
      <protection locked="0" hidden="1"/>
    </xf>
    <xf numFmtId="0" fontId="22" fillId="11" borderId="51" xfId="2" applyFont="1" applyFill="1" applyBorder="1" applyAlignment="1" applyProtection="1">
      <alignment horizontal="center" vertical="top" wrapText="1"/>
    </xf>
    <xf numFmtId="0" fontId="12" fillId="0" borderId="0" xfId="2" applyFont="1"/>
    <xf numFmtId="0" fontId="10" fillId="0" borderId="0" xfId="2" applyFont="1" applyAlignment="1">
      <alignment horizontal="center"/>
    </xf>
    <xf numFmtId="0" fontId="25" fillId="0" borderId="0" xfId="2" applyFont="1"/>
    <xf numFmtId="0" fontId="16" fillId="0" borderId="0" xfId="2"/>
    <xf numFmtId="0" fontId="10" fillId="4" borderId="9" xfId="2" applyFont="1" applyFill="1" applyBorder="1" applyAlignment="1" applyProtection="1">
      <alignment horizontal="left" vertical="top" wrapText="1"/>
      <protection locked="0"/>
    </xf>
    <xf numFmtId="0" fontId="10" fillId="4" borderId="8" xfId="2" applyFont="1" applyFill="1" applyBorder="1" applyAlignment="1" applyProtection="1">
      <alignment horizontal="left" vertical="top" wrapText="1"/>
      <protection locked="0"/>
    </xf>
    <xf numFmtId="0" fontId="10" fillId="4" borderId="10" xfId="2" applyFont="1" applyFill="1" applyBorder="1" applyAlignment="1" applyProtection="1">
      <alignment horizontal="left" vertical="top" wrapText="1"/>
      <protection locked="0"/>
    </xf>
    <xf numFmtId="0" fontId="10" fillId="0" borderId="50" xfId="2" applyFont="1" applyBorder="1" applyAlignment="1" applyProtection="1">
      <alignment horizontal="left" vertical="top" wrapText="1"/>
      <protection locked="0"/>
    </xf>
    <xf numFmtId="0" fontId="10" fillId="0" borderId="8" xfId="2" applyFont="1" applyBorder="1" applyAlignment="1" applyProtection="1">
      <alignment horizontal="left" vertical="top" wrapText="1"/>
      <protection locked="0"/>
    </xf>
    <xf numFmtId="0" fontId="10" fillId="4" borderId="50" xfId="2" applyFont="1" applyFill="1" applyBorder="1" applyAlignment="1" applyProtection="1">
      <alignment horizontal="left" vertical="top" wrapText="1"/>
      <protection locked="0"/>
    </xf>
    <xf numFmtId="0" fontId="10" fillId="4" borderId="20" xfId="2" applyFont="1" applyFill="1" applyBorder="1" applyAlignment="1" applyProtection="1">
      <alignment horizontal="left" vertical="top" wrapText="1"/>
      <protection locked="0"/>
    </xf>
    <xf numFmtId="0" fontId="10" fillId="4" borderId="16" xfId="2" applyFont="1" applyFill="1" applyBorder="1" applyAlignment="1" applyProtection="1">
      <alignment horizontal="left" vertical="top" wrapText="1"/>
      <protection locked="0"/>
    </xf>
    <xf numFmtId="0" fontId="10" fillId="4" borderId="11" xfId="2" applyFont="1" applyFill="1" applyBorder="1" applyAlignment="1" applyProtection="1">
      <alignment horizontal="left" vertical="top" wrapText="1"/>
      <protection locked="0"/>
    </xf>
    <xf numFmtId="0" fontId="10" fillId="4" borderId="15" xfId="2" applyFont="1" applyFill="1" applyBorder="1" applyAlignment="1" applyProtection="1">
      <alignment horizontal="left" vertical="top" wrapText="1"/>
      <protection locked="0"/>
    </xf>
    <xf numFmtId="0" fontId="10" fillId="0" borderId="26" xfId="2" applyFont="1" applyBorder="1" applyAlignment="1" applyProtection="1">
      <alignment horizontal="left" vertical="top" wrapText="1"/>
      <protection locked="0"/>
    </xf>
    <xf numFmtId="0" fontId="10" fillId="0" borderId="11" xfId="2" applyFont="1" applyBorder="1" applyAlignment="1" applyProtection="1">
      <alignment horizontal="left" vertical="top" wrapText="1"/>
      <protection locked="0"/>
    </xf>
    <xf numFmtId="0" fontId="10" fillId="4" borderId="26" xfId="2" applyFont="1" applyFill="1" applyBorder="1" applyAlignment="1" applyProtection="1">
      <alignment horizontal="left" vertical="top" wrapText="1"/>
      <protection locked="0"/>
    </xf>
    <xf numFmtId="0" fontId="10" fillId="4" borderId="37" xfId="2" applyFont="1" applyFill="1" applyBorder="1" applyAlignment="1" applyProtection="1">
      <alignment horizontal="left" vertical="top" wrapText="1"/>
      <protection locked="0"/>
    </xf>
    <xf numFmtId="0" fontId="10" fillId="4" borderId="45" xfId="2" applyFont="1" applyFill="1" applyBorder="1" applyAlignment="1" applyProtection="1">
      <alignment horizontal="left" vertical="top" wrapText="1" shrinkToFit="1"/>
      <protection locked="0"/>
    </xf>
    <xf numFmtId="0" fontId="10" fillId="4" borderId="18" xfId="2" applyFont="1" applyFill="1" applyBorder="1" applyAlignment="1" applyProtection="1">
      <alignment horizontal="left" vertical="top" wrapText="1" shrinkToFit="1"/>
      <protection locked="0"/>
    </xf>
    <xf numFmtId="0" fontId="10" fillId="4" borderId="49" xfId="2" applyFont="1" applyFill="1" applyBorder="1" applyAlignment="1" applyProtection="1">
      <alignment horizontal="left" vertical="top" wrapText="1" shrinkToFit="1"/>
      <protection locked="0"/>
    </xf>
    <xf numFmtId="0" fontId="10" fillId="4" borderId="23" xfId="2" applyFont="1" applyFill="1" applyBorder="1" applyAlignment="1" applyProtection="1">
      <alignment horizontal="left" vertical="top" wrapText="1" shrinkToFit="1"/>
      <protection locked="0"/>
    </xf>
    <xf numFmtId="0" fontId="10" fillId="4" borderId="21" xfId="2" applyFont="1" applyFill="1" applyBorder="1" applyAlignment="1" applyProtection="1">
      <alignment horizontal="left" vertical="top" wrapText="1" shrinkToFit="1"/>
      <protection locked="0"/>
    </xf>
    <xf numFmtId="0" fontId="10" fillId="6" borderId="23" xfId="2" applyFont="1" applyFill="1" applyBorder="1" applyAlignment="1" applyProtection="1">
      <alignment horizontal="left" vertical="top" wrapText="1"/>
      <protection locked="0"/>
    </xf>
    <xf numFmtId="0" fontId="10" fillId="6" borderId="18" xfId="2" applyFont="1" applyFill="1" applyBorder="1" applyAlignment="1" applyProtection="1">
      <alignment horizontal="left" vertical="top" wrapText="1"/>
      <protection locked="0"/>
    </xf>
    <xf numFmtId="0" fontId="10" fillId="6" borderId="21" xfId="2" applyFont="1" applyFill="1" applyBorder="1" applyAlignment="1" applyProtection="1">
      <alignment horizontal="left" vertical="top" wrapText="1"/>
      <protection locked="0"/>
    </xf>
    <xf numFmtId="4" fontId="4" fillId="4" borderId="8" xfId="0" applyNumberFormat="1" applyFont="1" applyFill="1" applyBorder="1" applyAlignment="1" applyProtection="1">
      <alignment horizontal="right"/>
      <protection locked="0"/>
    </xf>
    <xf numFmtId="0" fontId="0" fillId="4" borderId="11" xfId="0" applyFill="1" applyBorder="1" applyProtection="1">
      <protection locked="0"/>
    </xf>
    <xf numFmtId="0" fontId="4" fillId="4" borderId="24" xfId="0" applyFont="1" applyFill="1" applyBorder="1" applyAlignment="1" applyProtection="1">
      <alignment horizontal="left"/>
      <protection locked="0"/>
    </xf>
    <xf numFmtId="0" fontId="4" fillId="4" borderId="14" xfId="0" applyFont="1" applyFill="1" applyBorder="1" applyAlignment="1" applyProtection="1">
      <alignment horizontal="left"/>
      <protection locked="0"/>
    </xf>
    <xf numFmtId="0" fontId="6" fillId="4" borderId="0" xfId="0" applyFont="1" applyFill="1" applyProtection="1"/>
    <xf numFmtId="9" fontId="4" fillId="0" borderId="8" xfId="1" applyFont="1" applyBorder="1" applyProtection="1"/>
    <xf numFmtId="9" fontId="4" fillId="7" borderId="8" xfId="1" applyFont="1" applyFill="1" applyBorder="1" applyProtection="1"/>
    <xf numFmtId="9" fontId="4" fillId="7" borderId="8" xfId="1" applyFont="1" applyFill="1" applyBorder="1" applyProtection="1">
      <protection locked="0"/>
    </xf>
    <xf numFmtId="165" fontId="3" fillId="3" borderId="8" xfId="0" applyNumberFormat="1" applyFont="1" applyFill="1" applyBorder="1" applyProtection="1">
      <protection locked="0"/>
    </xf>
    <xf numFmtId="0" fontId="31" fillId="9" borderId="9" xfId="0" applyFont="1" applyFill="1" applyBorder="1" applyAlignment="1" applyProtection="1">
      <alignment vertical="top" wrapText="1"/>
      <protection locked="0"/>
    </xf>
    <xf numFmtId="0" fontId="3" fillId="0" borderId="0" xfId="0" quotePrefix="1" applyFont="1" applyProtection="1">
      <protection locked="0"/>
    </xf>
    <xf numFmtId="49" fontId="4" fillId="0" borderId="0" xfId="0" applyNumberFormat="1" applyFont="1" applyBorder="1" applyAlignment="1" applyProtection="1">
      <alignment horizontal="center"/>
      <protection locked="0"/>
    </xf>
    <xf numFmtId="0" fontId="4" fillId="0" borderId="11"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10"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4" fillId="0" borderId="11" xfId="0" applyFont="1" applyBorder="1" applyAlignment="1" applyProtection="1">
      <alignment horizontal="center" vertical="top"/>
      <protection locked="0"/>
    </xf>
    <xf numFmtId="0" fontId="4" fillId="0" borderId="24" xfId="0" applyFont="1" applyBorder="1" applyAlignment="1" applyProtection="1">
      <alignment horizontal="center" vertical="top"/>
      <protection locked="0"/>
    </xf>
    <xf numFmtId="0" fontId="4" fillId="0" borderId="14" xfId="0" applyFont="1" applyBorder="1" applyAlignment="1" applyProtection="1">
      <alignment horizontal="center" vertical="top"/>
      <protection locked="0"/>
    </xf>
    <xf numFmtId="0" fontId="8" fillId="0" borderId="8" xfId="0" applyFont="1" applyBorder="1" applyAlignment="1" applyProtection="1">
      <alignment horizontal="left" wrapText="1"/>
      <protection locked="0"/>
    </xf>
    <xf numFmtId="0" fontId="8" fillId="0" borderId="20" xfId="0" applyFont="1" applyBorder="1" applyAlignment="1" applyProtection="1">
      <alignment horizontal="left" wrapText="1"/>
      <protection locked="0"/>
    </xf>
    <xf numFmtId="0" fontId="3" fillId="0" borderId="0" xfId="0" applyFont="1" applyAlignment="1" applyProtection="1">
      <alignment horizontal="left" vertical="top" wrapText="1"/>
      <protection locked="0"/>
    </xf>
    <xf numFmtId="0" fontId="4" fillId="0" borderId="0" xfId="0" applyFont="1" applyBorder="1" applyAlignment="1" applyProtection="1">
      <alignment horizontal="left" wrapText="1"/>
      <protection locked="0"/>
    </xf>
    <xf numFmtId="4" fontId="5" fillId="0" borderId="0" xfId="0" applyNumberFormat="1" applyFont="1" applyBorder="1" applyAlignment="1" applyProtection="1">
      <alignment horizontal="left" wrapText="1"/>
      <protection locked="0"/>
    </xf>
    <xf numFmtId="0" fontId="4" fillId="0" borderId="26" xfId="0" applyFont="1" applyBorder="1" applyAlignment="1" applyProtection="1">
      <alignment horizontal="center"/>
      <protection locked="0"/>
    </xf>
    <xf numFmtId="0" fontId="4" fillId="0" borderId="27" xfId="0" applyFont="1" applyBorder="1" applyAlignment="1" applyProtection="1">
      <alignment horizontal="center"/>
      <protection locked="0"/>
    </xf>
    <xf numFmtId="0" fontId="4" fillId="0" borderId="28" xfId="0" applyFont="1" applyBorder="1" applyAlignment="1" applyProtection="1">
      <alignment horizontal="center"/>
      <protection locked="0"/>
    </xf>
    <xf numFmtId="49" fontId="8" fillId="0" borderId="8" xfId="0" applyNumberFormat="1" applyFont="1" applyBorder="1" applyAlignment="1" applyProtection="1">
      <alignment horizontal="left" wrapText="1"/>
      <protection locked="0"/>
    </xf>
    <xf numFmtId="0" fontId="10" fillId="0" borderId="0" xfId="2" applyFont="1" applyBorder="1" applyAlignment="1">
      <alignment horizontal="left"/>
    </xf>
    <xf numFmtId="0" fontId="17" fillId="0" borderId="1" xfId="2" applyFont="1" applyBorder="1" applyAlignment="1" applyProtection="1">
      <alignment horizontal="center" vertical="top"/>
    </xf>
    <xf numFmtId="0" fontId="17" fillId="0" borderId="3" xfId="2" applyFont="1" applyBorder="1" applyAlignment="1" applyProtection="1">
      <alignment horizontal="center" vertical="top"/>
    </xf>
    <xf numFmtId="0" fontId="17" fillId="0" borderId="5" xfId="2" applyFont="1" applyBorder="1" applyAlignment="1" applyProtection="1">
      <alignment horizontal="center" vertical="top"/>
    </xf>
    <xf numFmtId="0" fontId="17" fillId="0" borderId="30" xfId="2" applyFont="1" applyBorder="1" applyAlignment="1" applyProtection="1">
      <alignment horizontal="center" vertical="top"/>
    </xf>
    <xf numFmtId="0" fontId="17" fillId="0" borderId="27" xfId="2" applyFont="1" applyBorder="1" applyAlignment="1" applyProtection="1">
      <alignment horizontal="center" vertical="top"/>
    </xf>
    <xf numFmtId="0" fontId="17" fillId="0" borderId="31" xfId="2" applyFont="1" applyBorder="1" applyAlignment="1" applyProtection="1">
      <alignment horizontal="center" vertical="top"/>
    </xf>
    <xf numFmtId="0" fontId="2" fillId="4" borderId="34" xfId="2" applyFont="1" applyFill="1" applyBorder="1" applyAlignment="1" applyProtection="1">
      <alignment horizontal="center" vertical="center" wrapText="1"/>
    </xf>
    <xf numFmtId="0" fontId="2" fillId="4" borderId="35" xfId="2" applyFont="1" applyFill="1" applyBorder="1" applyAlignment="1" applyProtection="1">
      <alignment horizontal="center" vertical="center" wrapText="1"/>
    </xf>
    <xf numFmtId="0" fontId="2" fillId="4" borderId="36" xfId="2" applyFont="1" applyFill="1" applyBorder="1" applyAlignment="1" applyProtection="1">
      <alignment horizontal="center" vertical="center" wrapText="1"/>
    </xf>
    <xf numFmtId="0" fontId="2" fillId="4" borderId="37" xfId="2" applyFont="1" applyFill="1" applyBorder="1" applyAlignment="1" applyProtection="1">
      <alignment horizontal="center" vertical="center" wrapText="1"/>
    </xf>
    <xf numFmtId="0" fontId="24" fillId="8" borderId="0" xfId="2" applyFont="1" applyFill="1" applyAlignment="1" applyProtection="1">
      <alignment horizontal="left"/>
      <protection locked="0" hidden="1"/>
    </xf>
    <xf numFmtId="0" fontId="10" fillId="0" borderId="52" xfId="2" applyFont="1" applyBorder="1" applyAlignment="1">
      <alignment horizontal="center"/>
    </xf>
    <xf numFmtId="0" fontId="4" fillId="3" borderId="8" xfId="0" applyFont="1" applyFill="1" applyBorder="1" applyAlignment="1" applyProtection="1">
      <alignment horizontal="left"/>
      <protection locked="0"/>
    </xf>
    <xf numFmtId="0" fontId="4" fillId="0" borderId="8" xfId="0" applyFont="1" applyBorder="1" applyAlignment="1" applyProtection="1">
      <alignment horizontal="left"/>
      <protection locked="0"/>
    </xf>
    <xf numFmtId="0" fontId="4" fillId="0" borderId="8" xfId="0" applyFont="1" applyBorder="1" applyAlignment="1" applyProtection="1">
      <alignment horizontal="center" wrapText="1"/>
      <protection locked="0"/>
    </xf>
    <xf numFmtId="2" fontId="4" fillId="0" borderId="10" xfId="0" applyNumberFormat="1" applyFont="1" applyBorder="1" applyAlignment="1" applyProtection="1">
      <alignment horizontal="center" wrapText="1"/>
      <protection locked="0"/>
    </xf>
    <xf numFmtId="2" fontId="4" fillId="0" borderId="9" xfId="0" applyNumberFormat="1" applyFont="1" applyBorder="1" applyAlignment="1" applyProtection="1">
      <alignment horizontal="center" wrapText="1"/>
      <protection locked="0"/>
    </xf>
    <xf numFmtId="0" fontId="4" fillId="0" borderId="10" xfId="0" applyFont="1" applyBorder="1" applyAlignment="1" applyProtection="1">
      <alignment horizontal="center" wrapText="1"/>
      <protection locked="0"/>
    </xf>
    <xf numFmtId="0" fontId="4" fillId="0" borderId="9" xfId="0" applyFont="1" applyBorder="1" applyAlignment="1" applyProtection="1">
      <alignment horizontal="center" wrapText="1"/>
      <protection locked="0"/>
    </xf>
    <xf numFmtId="0" fontId="32" fillId="9" borderId="10" xfId="0" applyFont="1" applyFill="1" applyBorder="1" applyAlignment="1" applyProtection="1">
      <alignment horizontal="center" wrapText="1"/>
      <protection locked="0"/>
    </xf>
    <xf numFmtId="0" fontId="32" fillId="9" borderId="9" xfId="0" applyFont="1" applyFill="1" applyBorder="1" applyAlignment="1" applyProtection="1">
      <alignment horizontal="center" wrapText="1"/>
      <protection locked="0"/>
    </xf>
    <xf numFmtId="0" fontId="4" fillId="0" borderId="11" xfId="0" applyFont="1" applyBorder="1" applyAlignment="1" applyProtection="1">
      <alignment horizontal="left"/>
      <protection locked="0"/>
    </xf>
    <xf numFmtId="0" fontId="4" fillId="0" borderId="24" xfId="0" applyFont="1" applyBorder="1" applyAlignment="1" applyProtection="1">
      <alignment horizontal="left"/>
      <protection locked="0"/>
    </xf>
    <xf numFmtId="0" fontId="4" fillId="0" borderId="14" xfId="0" applyFont="1" applyBorder="1" applyAlignment="1" applyProtection="1">
      <alignment horizontal="left"/>
      <protection locked="0"/>
    </xf>
    <xf numFmtId="0" fontId="4" fillId="4" borderId="11" xfId="0" applyFont="1" applyFill="1" applyBorder="1" applyAlignment="1" applyProtection="1">
      <alignment horizontal="left"/>
      <protection locked="0"/>
    </xf>
    <xf numFmtId="0" fontId="4" fillId="4" borderId="24" xfId="0" applyFont="1" applyFill="1" applyBorder="1" applyAlignment="1" applyProtection="1">
      <alignment horizontal="left"/>
      <protection locked="0"/>
    </xf>
    <xf numFmtId="0" fontId="4" fillId="4" borderId="14" xfId="0" applyFont="1" applyFill="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6" xfId="0" applyFont="1" applyBorder="1" applyAlignment="1" applyProtection="1">
      <alignment horizontal="left"/>
      <protection locked="0"/>
    </xf>
    <xf numFmtId="0" fontId="4" fillId="0" borderId="15" xfId="0" applyFont="1" applyBorder="1" applyAlignment="1" applyProtection="1">
      <alignment horizontal="left" wrapText="1"/>
      <protection locked="0"/>
    </xf>
    <xf numFmtId="0" fontId="4" fillId="0" borderId="12" xfId="0" applyFont="1" applyBorder="1" applyAlignment="1" applyProtection="1">
      <alignment horizontal="left" wrapText="1"/>
      <protection locked="0"/>
    </xf>
    <xf numFmtId="0" fontId="4" fillId="0" borderId="16" xfId="0" applyFont="1" applyBorder="1" applyAlignment="1" applyProtection="1">
      <alignment horizontal="left" wrapText="1"/>
      <protection locked="0"/>
    </xf>
    <xf numFmtId="0" fontId="4" fillId="0" borderId="13" xfId="0" applyFont="1" applyBorder="1" applyAlignment="1" applyProtection="1">
      <alignment horizontal="left" wrapText="1"/>
      <protection locked="0"/>
    </xf>
    <xf numFmtId="2" fontId="33" fillId="9" borderId="10" xfId="0" applyNumberFormat="1" applyFont="1" applyFill="1" applyBorder="1" applyAlignment="1" applyProtection="1">
      <alignment horizontal="center" wrapText="1"/>
      <protection locked="0"/>
    </xf>
    <xf numFmtId="2" fontId="33" fillId="9" borderId="9" xfId="0" applyNumberFormat="1" applyFont="1" applyFill="1" applyBorder="1" applyAlignment="1" applyProtection="1">
      <alignment horizontal="center" wrapText="1"/>
      <protection locked="0"/>
    </xf>
    <xf numFmtId="0" fontId="0" fillId="0" borderId="8" xfId="0" applyBorder="1" applyAlignment="1" applyProtection="1">
      <alignment horizontal="center" wrapText="1"/>
      <protection locked="0"/>
    </xf>
    <xf numFmtId="0" fontId="25" fillId="9" borderId="8" xfId="0" applyFont="1" applyFill="1" applyBorder="1" applyAlignment="1" applyProtection="1">
      <alignment horizontal="center" wrapText="1"/>
      <protection locked="0"/>
    </xf>
    <xf numFmtId="0" fontId="12" fillId="9" borderId="8" xfId="0" applyFont="1" applyFill="1" applyBorder="1" applyAlignment="1" applyProtection="1">
      <alignment wrapText="1"/>
      <protection locked="0"/>
    </xf>
  </cellXfs>
  <cellStyles count="4">
    <cellStyle name="Prozent" xfId="1" builtinId="5"/>
    <cellStyle name="Standard" xfId="0" builtinId="0"/>
    <cellStyle name="Standard 2" xfId="3"/>
    <cellStyle name="Standard 3" xfId="2"/>
  </cellStyles>
  <dxfs count="11">
    <dxf>
      <fill>
        <patternFill patternType="none">
          <bgColor auto="1"/>
        </patternFill>
      </fill>
      <border>
        <bottom style="thin">
          <color auto="1"/>
        </bottom>
        <vertical/>
        <horizontal/>
      </border>
    </dxf>
    <dxf>
      <fill>
        <patternFill patternType="none">
          <bgColor auto="1"/>
        </patternFill>
      </fill>
      <border>
        <bottom style="thin">
          <color auto="1"/>
        </bottom>
        <vertical/>
        <horizontal/>
      </border>
    </dxf>
    <dxf>
      <numFmt numFmtId="0" formatCode="General"/>
      <fill>
        <patternFill>
          <bgColor rgb="FFFFFFCC"/>
        </patternFill>
      </fill>
    </dxf>
    <dxf>
      <font>
        <color rgb="FFFF0000"/>
      </font>
      <fill>
        <patternFill patternType="none">
          <bgColor auto="1"/>
        </patternFill>
      </fill>
    </dxf>
    <dxf>
      <font>
        <color theme="2"/>
      </font>
      <fill>
        <patternFill>
          <bgColor theme="2"/>
        </patternFill>
      </fill>
    </dxf>
    <dxf>
      <font>
        <color theme="0"/>
      </font>
      <numFmt numFmtId="166" formatCode="&quot;Jahreszahl bitte prüfen&quot;"/>
    </dxf>
    <dxf>
      <font>
        <color theme="2"/>
      </font>
      <fill>
        <patternFill>
          <bgColor theme="2"/>
        </patternFill>
      </fill>
    </dxf>
    <dxf>
      <font>
        <b/>
        <i val="0"/>
        <color rgb="FFFF0000"/>
      </font>
      <fill>
        <patternFill>
          <bgColor rgb="FFFFFFCC"/>
        </patternFill>
      </fill>
    </dxf>
    <dxf>
      <fill>
        <patternFill>
          <bgColor theme="5"/>
        </patternFill>
      </fill>
    </dxf>
    <dxf>
      <numFmt numFmtId="167" formatCode="&quot;Erläuterung fehlt&quot;"/>
    </dxf>
    <dxf>
      <numFmt numFmtId="168" formatCode="&quot;bitte erläutern sie hier&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419100</xdr:colOff>
      <xdr:row>0</xdr:row>
      <xdr:rowOff>38101</xdr:rowOff>
    </xdr:from>
    <xdr:to>
      <xdr:col>13</xdr:col>
      <xdr:colOff>723900</xdr:colOff>
      <xdr:row>1</xdr:row>
      <xdr:rowOff>209551</xdr:rowOff>
    </xdr:to>
    <xdr:pic>
      <xdr:nvPicPr>
        <xdr:cNvPr id="2" name="Grafi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43975" y="38101"/>
          <a:ext cx="1095375" cy="361950"/>
        </a:xfrm>
        <a:prstGeom prst="rect">
          <a:avLst/>
        </a:prstGeom>
      </xdr:spPr>
    </xdr:pic>
    <xdr:clientData/>
  </xdr:twoCellAnchor>
  <xdr:twoCellAnchor>
    <xdr:from>
      <xdr:col>2</xdr:col>
      <xdr:colOff>28575</xdr:colOff>
      <xdr:row>1</xdr:row>
      <xdr:rowOff>38100</xdr:rowOff>
    </xdr:from>
    <xdr:to>
      <xdr:col>4</xdr:col>
      <xdr:colOff>180975</xdr:colOff>
      <xdr:row>4</xdr:row>
      <xdr:rowOff>0</xdr:rowOff>
    </xdr:to>
    <xdr:sp macro="" textlink="">
      <xdr:nvSpPr>
        <xdr:cNvPr id="3" name="Textfeld 2"/>
        <xdr:cNvSpPr txBox="1"/>
      </xdr:nvSpPr>
      <xdr:spPr>
        <a:xfrm>
          <a:off x="1743075" y="228600"/>
          <a:ext cx="1638300"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1">
              <a:solidFill>
                <a:srgbClr val="FF0000"/>
              </a:solidFill>
            </a:rPr>
            <a:t>Bitte beachten Sie</a:t>
          </a:r>
          <a:r>
            <a:rPr lang="de-DE" sz="1100" b="1" i="1" baseline="0">
              <a:solidFill>
                <a:srgbClr val="FF0000"/>
              </a:solidFill>
            </a:rPr>
            <a:t> die Hinweise zu beteiligten Gesellschaftern! (siehe unten)</a:t>
          </a:r>
          <a:endParaRPr lang="de-DE" sz="1100" b="1" i="1">
            <a:solidFill>
              <a:srgbClr val="FF0000"/>
            </a:solidFill>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F14"/>
  <sheetViews>
    <sheetView zoomScaleNormal="100" workbookViewId="0">
      <selection activeCell="B1" sqref="B1"/>
    </sheetView>
  </sheetViews>
  <sheetFormatPr baseColWidth="10" defaultColWidth="11.42578125" defaultRowHeight="12.75" x14ac:dyDescent="0.2"/>
  <cols>
    <col min="1" max="1" width="24.85546875" style="20" customWidth="1"/>
    <col min="2" max="2" width="48.7109375" style="11" customWidth="1"/>
    <col min="3" max="3" width="31.28515625" style="11" customWidth="1"/>
    <col min="4" max="4" width="4.85546875" style="11" customWidth="1"/>
    <col min="5" max="5" width="11.28515625" style="11" customWidth="1"/>
    <col min="6" max="16384" width="11.42578125" style="11"/>
  </cols>
  <sheetData>
    <row r="1" spans="1:6" ht="18" customHeight="1" x14ac:dyDescent="0.2">
      <c r="A1" s="20" t="s">
        <v>18</v>
      </c>
      <c r="B1" s="79"/>
    </row>
    <row r="2" spans="1:6" ht="18" customHeight="1" x14ac:dyDescent="0.2">
      <c r="A2" s="20" t="s">
        <v>72</v>
      </c>
      <c r="B2" s="79"/>
    </row>
    <row r="3" spans="1:6" ht="18" customHeight="1" x14ac:dyDescent="0.2">
      <c r="A3" s="20" t="s">
        <v>19</v>
      </c>
      <c r="B3" s="79"/>
    </row>
    <row r="4" spans="1:6" ht="42.75" customHeight="1" x14ac:dyDescent="0.2">
      <c r="C4" s="74"/>
      <c r="D4" s="74"/>
      <c r="E4" s="83" t="s">
        <v>26</v>
      </c>
    </row>
    <row r="5" spans="1:6" ht="19.5" customHeight="1" x14ac:dyDescent="0.2">
      <c r="A5" s="20" t="s">
        <v>20</v>
      </c>
      <c r="B5" s="80"/>
      <c r="C5" s="73" t="s">
        <v>23</v>
      </c>
      <c r="D5" s="73"/>
      <c r="E5" s="84">
        <v>0.45</v>
      </c>
    </row>
    <row r="6" spans="1:6" ht="19.5" customHeight="1" x14ac:dyDescent="0.2">
      <c r="A6" s="20" t="s">
        <v>21</v>
      </c>
      <c r="B6" s="81" t="s">
        <v>52</v>
      </c>
      <c r="C6" s="73" t="s">
        <v>24</v>
      </c>
      <c r="D6" s="73"/>
      <c r="E6" s="85">
        <v>0.35</v>
      </c>
    </row>
    <row r="7" spans="1:6" ht="19.5" customHeight="1" x14ac:dyDescent="0.2">
      <c r="A7" s="20" t="s">
        <v>22</v>
      </c>
      <c r="B7" s="80"/>
      <c r="C7" s="73" t="s">
        <v>25</v>
      </c>
      <c r="D7" s="73"/>
      <c r="E7" s="84">
        <v>0.25</v>
      </c>
    </row>
    <row r="8" spans="1:6" ht="19.5" customHeight="1" x14ac:dyDescent="0.2">
      <c r="A8" s="20" t="s">
        <v>10</v>
      </c>
      <c r="B8" s="80"/>
      <c r="C8" s="73" t="s">
        <v>44</v>
      </c>
      <c r="D8" s="73" t="s">
        <v>122</v>
      </c>
      <c r="E8" s="84">
        <v>0.15</v>
      </c>
      <c r="F8" s="219" t="s">
        <v>123</v>
      </c>
    </row>
    <row r="9" spans="1:6" ht="19.5" customHeight="1" x14ac:dyDescent="0.2">
      <c r="A9" s="20" t="s">
        <v>11</v>
      </c>
      <c r="B9" s="81" t="s">
        <v>52</v>
      </c>
      <c r="C9" s="73" t="s">
        <v>27</v>
      </c>
      <c r="D9" s="73" t="s">
        <v>122</v>
      </c>
      <c r="E9" s="84">
        <v>0.15</v>
      </c>
      <c r="F9" s="219" t="s">
        <v>123</v>
      </c>
    </row>
    <row r="14" spans="1:6" ht="23.25" x14ac:dyDescent="0.35">
      <c r="A14" s="82" t="s">
        <v>68</v>
      </c>
    </row>
  </sheetData>
  <sheetProtection algorithmName="SHA-512" hashValue="NNUONCucYPufLMMuvt1TucrdoxQGHhzQfmMrvvuv7OS9E60hrg61MQqoSHF+uoKm7pQm/rVSUhbCX/h3J272sw==" saltValue="12CJhQ5zoX8ChzoCw+IsPQ==" spinCount="100000" sheet="1" objects="1" scenarios="1"/>
  <printOptions horizontalCentered="1" gridLines="1"/>
  <pageMargins left="0.39370078740157483" right="0.39370078740157483" top="0.98425196850393704" bottom="0.78740157480314965" header="0.51181102362204722" footer="0.51181102362204722"/>
  <pageSetup paperSize="9" orientation="landscape" r:id="rId1"/>
  <headerFooter alignWithMargins="0">
    <oddHeader>&amp;LAntragsnummer: ZW3-80</oddHeader>
    <oddFooter>&amp;C&amp;F;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N41"/>
  <sheetViews>
    <sheetView topLeftCell="A4" zoomScaleNormal="100" workbookViewId="0">
      <selection activeCell="J7" sqref="J7"/>
    </sheetView>
  </sheetViews>
  <sheetFormatPr baseColWidth="10" defaultColWidth="11.42578125" defaultRowHeight="12.75" x14ac:dyDescent="0.2"/>
  <cols>
    <col min="1" max="1" width="5" style="11" customWidth="1"/>
    <col min="2" max="2" width="20.7109375" style="11" customWidth="1"/>
    <col min="3" max="3" width="10.85546875" style="11" customWidth="1"/>
    <col min="4" max="4" width="11.42578125" style="11" customWidth="1"/>
    <col min="5" max="9" width="8.85546875" style="11" customWidth="1"/>
    <col min="10" max="14" width="11.85546875" style="11" customWidth="1"/>
    <col min="15" max="16384" width="11.42578125" style="11"/>
  </cols>
  <sheetData>
    <row r="1" spans="1:14" s="3" customFormat="1" ht="15" customHeight="1" x14ac:dyDescent="0.2">
      <c r="A1" s="94" t="s">
        <v>7</v>
      </c>
      <c r="B1" s="86"/>
      <c r="C1" s="86">
        <f>Start!B1</f>
        <v>0</v>
      </c>
      <c r="D1" s="5"/>
      <c r="E1" s="5"/>
      <c r="F1" s="2"/>
      <c r="G1" s="2"/>
      <c r="H1" s="2"/>
      <c r="I1" s="2"/>
      <c r="J1" s="2"/>
      <c r="K1" s="2"/>
    </row>
    <row r="2" spans="1:14" s="3" customFormat="1" ht="17.45" customHeight="1" x14ac:dyDescent="0.2">
      <c r="A2" s="95"/>
      <c r="B2" s="24"/>
      <c r="C2" s="1"/>
      <c r="D2" s="220"/>
      <c r="E2" s="220"/>
      <c r="F2" s="220"/>
      <c r="G2" s="5"/>
      <c r="H2" s="5"/>
      <c r="I2" s="5"/>
      <c r="J2" s="5"/>
      <c r="K2" s="5"/>
      <c r="L2" s="5"/>
    </row>
    <row r="3" spans="1:14" s="3" customFormat="1" ht="27" customHeight="1" x14ac:dyDescent="0.2">
      <c r="A3" s="57" t="s">
        <v>1</v>
      </c>
      <c r="B3" s="6"/>
      <c r="C3" s="6"/>
      <c r="D3" s="6"/>
      <c r="E3" s="6"/>
      <c r="F3" s="6"/>
      <c r="G3" s="6"/>
      <c r="H3" s="6"/>
      <c r="I3" s="6"/>
      <c r="J3" s="6"/>
      <c r="K3" s="6"/>
      <c r="L3" s="6"/>
      <c r="M3" s="6"/>
      <c r="N3" s="6"/>
    </row>
    <row r="4" spans="1:14" ht="21.75" customHeight="1" x14ac:dyDescent="0.2">
      <c r="B4" s="7"/>
      <c r="C4" s="9"/>
      <c r="D4" s="8"/>
      <c r="E4" s="221" t="s">
        <v>16</v>
      </c>
      <c r="F4" s="222"/>
      <c r="G4" s="222"/>
      <c r="H4" s="222"/>
      <c r="I4" s="223"/>
      <c r="J4" s="221" t="s">
        <v>17</v>
      </c>
      <c r="K4" s="222"/>
      <c r="L4" s="222"/>
      <c r="M4" s="222"/>
      <c r="N4" s="223"/>
    </row>
    <row r="5" spans="1:14" ht="56.25" x14ac:dyDescent="0.2">
      <c r="A5" s="224" t="s">
        <v>73</v>
      </c>
      <c r="B5" s="12" t="s">
        <v>40</v>
      </c>
      <c r="C5" s="12" t="s">
        <v>46</v>
      </c>
      <c r="D5" s="12" t="s">
        <v>45</v>
      </c>
      <c r="E5" s="13">
        <v>2020</v>
      </c>
      <c r="F5" s="13">
        <v>2021</v>
      </c>
      <c r="G5" s="14">
        <v>2022</v>
      </c>
      <c r="H5" s="218" t="s">
        <v>117</v>
      </c>
      <c r="I5" s="14" t="s">
        <v>2</v>
      </c>
      <c r="J5" s="13">
        <v>2020</v>
      </c>
      <c r="K5" s="13">
        <v>2021</v>
      </c>
      <c r="L5" s="14">
        <v>2022</v>
      </c>
      <c r="M5" s="218" t="s">
        <v>117</v>
      </c>
      <c r="N5" s="14" t="s">
        <v>2</v>
      </c>
    </row>
    <row r="6" spans="1:14" ht="78.75" customHeight="1" x14ac:dyDescent="0.2">
      <c r="A6" s="225"/>
      <c r="B6" s="15" t="s">
        <v>41</v>
      </c>
      <c r="C6" s="15" t="s">
        <v>42</v>
      </c>
      <c r="D6" s="15" t="s">
        <v>53</v>
      </c>
      <c r="E6" s="226" t="s">
        <v>43</v>
      </c>
      <c r="F6" s="227"/>
      <c r="G6" s="227"/>
      <c r="H6" s="228"/>
      <c r="I6" s="96"/>
      <c r="J6" s="229"/>
      <c r="K6" s="230"/>
      <c r="L6" s="230"/>
      <c r="M6" s="231"/>
      <c r="N6" s="14"/>
    </row>
    <row r="7" spans="1:14" x14ac:dyDescent="0.2">
      <c r="A7" s="8">
        <v>1</v>
      </c>
      <c r="B7" s="16"/>
      <c r="C7" s="27">
        <v>1</v>
      </c>
      <c r="D7" s="17">
        <f>IF(C7=1,56,IF(C7=2,37,IF(C7=3,27,IF(C7=4,22,IF(C7=5,18,0)))))</f>
        <v>56</v>
      </c>
      <c r="E7" s="217">
        <v>0</v>
      </c>
      <c r="F7" s="217">
        <v>0</v>
      </c>
      <c r="G7" s="217">
        <v>0</v>
      </c>
      <c r="H7" s="217">
        <v>0</v>
      </c>
      <c r="I7" s="75">
        <f>SUM(E7:H7)</f>
        <v>0</v>
      </c>
      <c r="J7" s="76">
        <f t="shared" ref="J7:J21" si="0">(E7*D7)</f>
        <v>0</v>
      </c>
      <c r="K7" s="76">
        <f t="shared" ref="K7:K21" si="1">(F7*D7)</f>
        <v>0</v>
      </c>
      <c r="L7" s="76">
        <f>(G7*D7)</f>
        <v>0</v>
      </c>
      <c r="M7" s="76">
        <f>(H7*D7)</f>
        <v>0</v>
      </c>
      <c r="N7" s="76">
        <f>SUM(J7:M7)</f>
        <v>0</v>
      </c>
    </row>
    <row r="8" spans="1:14" x14ac:dyDescent="0.2">
      <c r="A8" s="8">
        <v>2</v>
      </c>
      <c r="B8" s="10"/>
      <c r="C8" s="27">
        <v>2</v>
      </c>
      <c r="D8" s="17">
        <f>IF(C8=1,56,IF(C8=2,37,IF(C8=3,27,IF(C8=4,22,IF(C8=5,18,0)))))</f>
        <v>37</v>
      </c>
      <c r="E8" s="217">
        <v>0</v>
      </c>
      <c r="F8" s="217">
        <v>0</v>
      </c>
      <c r="G8" s="217">
        <v>0</v>
      </c>
      <c r="H8" s="217">
        <v>0</v>
      </c>
      <c r="I8" s="75">
        <f t="shared" ref="I8:I21" si="2">SUM(E8:H8)</f>
        <v>0</v>
      </c>
      <c r="J8" s="76">
        <f t="shared" si="0"/>
        <v>0</v>
      </c>
      <c r="K8" s="76">
        <f t="shared" si="1"/>
        <v>0</v>
      </c>
      <c r="L8" s="76">
        <f t="shared" ref="L8:L21" si="3">(G8*D8)</f>
        <v>0</v>
      </c>
      <c r="M8" s="76">
        <f t="shared" ref="M8:M21" si="4">(H8*D8)</f>
        <v>0</v>
      </c>
      <c r="N8" s="76">
        <f t="shared" ref="N8:N22" si="5">SUM(J8:M8)</f>
        <v>0</v>
      </c>
    </row>
    <row r="9" spans="1:14" x14ac:dyDescent="0.2">
      <c r="A9" s="8">
        <v>3</v>
      </c>
      <c r="B9" s="10"/>
      <c r="C9" s="27">
        <v>3</v>
      </c>
      <c r="D9" s="17">
        <f t="shared" ref="D9:D21" si="6">IF(C9=1,56,IF(C9=2,37,IF(C9=3,27,IF(C9=4,22,IF(C9=5,18,0)))))</f>
        <v>27</v>
      </c>
      <c r="E9" s="217">
        <v>0</v>
      </c>
      <c r="F9" s="217">
        <v>0</v>
      </c>
      <c r="G9" s="217">
        <v>0</v>
      </c>
      <c r="H9" s="217">
        <v>0</v>
      </c>
      <c r="I9" s="75">
        <f t="shared" si="2"/>
        <v>0</v>
      </c>
      <c r="J9" s="76">
        <f t="shared" si="0"/>
        <v>0</v>
      </c>
      <c r="K9" s="76">
        <f t="shared" si="1"/>
        <v>0</v>
      </c>
      <c r="L9" s="76">
        <f t="shared" si="3"/>
        <v>0</v>
      </c>
      <c r="M9" s="76">
        <f t="shared" si="4"/>
        <v>0</v>
      </c>
      <c r="N9" s="76">
        <f t="shared" si="5"/>
        <v>0</v>
      </c>
    </row>
    <row r="10" spans="1:14" x14ac:dyDescent="0.2">
      <c r="A10" s="8">
        <v>4</v>
      </c>
      <c r="B10" s="10"/>
      <c r="C10" s="27">
        <v>4</v>
      </c>
      <c r="D10" s="17">
        <f t="shared" si="6"/>
        <v>22</v>
      </c>
      <c r="E10" s="217">
        <v>0</v>
      </c>
      <c r="F10" s="217">
        <v>0</v>
      </c>
      <c r="G10" s="217">
        <v>0</v>
      </c>
      <c r="H10" s="217">
        <v>0</v>
      </c>
      <c r="I10" s="75">
        <f t="shared" si="2"/>
        <v>0</v>
      </c>
      <c r="J10" s="76">
        <f t="shared" si="0"/>
        <v>0</v>
      </c>
      <c r="K10" s="76">
        <f t="shared" si="1"/>
        <v>0</v>
      </c>
      <c r="L10" s="76">
        <f t="shared" si="3"/>
        <v>0</v>
      </c>
      <c r="M10" s="76">
        <f t="shared" si="4"/>
        <v>0</v>
      </c>
      <c r="N10" s="76">
        <f t="shared" si="5"/>
        <v>0</v>
      </c>
    </row>
    <row r="11" spans="1:14" x14ac:dyDescent="0.2">
      <c r="A11" s="8">
        <v>5</v>
      </c>
      <c r="B11" s="10"/>
      <c r="C11" s="27">
        <v>5</v>
      </c>
      <c r="D11" s="17">
        <f t="shared" si="6"/>
        <v>18</v>
      </c>
      <c r="E11" s="217">
        <v>0</v>
      </c>
      <c r="F11" s="217">
        <v>0</v>
      </c>
      <c r="G11" s="217">
        <v>0</v>
      </c>
      <c r="H11" s="217">
        <v>0</v>
      </c>
      <c r="I11" s="75">
        <f t="shared" si="2"/>
        <v>0</v>
      </c>
      <c r="J11" s="76">
        <f t="shared" si="0"/>
        <v>0</v>
      </c>
      <c r="K11" s="76">
        <f t="shared" si="1"/>
        <v>0</v>
      </c>
      <c r="L11" s="76">
        <f t="shared" si="3"/>
        <v>0</v>
      </c>
      <c r="M11" s="76">
        <f t="shared" si="4"/>
        <v>0</v>
      </c>
      <c r="N11" s="76">
        <f t="shared" si="5"/>
        <v>0</v>
      </c>
    </row>
    <row r="12" spans="1:14" x14ac:dyDescent="0.2">
      <c r="A12" s="8">
        <v>6</v>
      </c>
      <c r="B12" s="8"/>
      <c r="C12" s="27"/>
      <c r="D12" s="17">
        <f t="shared" si="6"/>
        <v>0</v>
      </c>
      <c r="E12" s="217">
        <v>0</v>
      </c>
      <c r="F12" s="217">
        <v>0</v>
      </c>
      <c r="G12" s="217">
        <v>0</v>
      </c>
      <c r="H12" s="217">
        <v>0</v>
      </c>
      <c r="I12" s="75">
        <f t="shared" si="2"/>
        <v>0</v>
      </c>
      <c r="J12" s="76">
        <f t="shared" si="0"/>
        <v>0</v>
      </c>
      <c r="K12" s="76">
        <f t="shared" si="1"/>
        <v>0</v>
      </c>
      <c r="L12" s="76">
        <f t="shared" si="3"/>
        <v>0</v>
      </c>
      <c r="M12" s="76">
        <f t="shared" si="4"/>
        <v>0</v>
      </c>
      <c r="N12" s="76">
        <f t="shared" si="5"/>
        <v>0</v>
      </c>
    </row>
    <row r="13" spans="1:14" x14ac:dyDescent="0.2">
      <c r="A13" s="8">
        <v>7</v>
      </c>
      <c r="B13" s="8"/>
      <c r="C13" s="27"/>
      <c r="D13" s="17">
        <f t="shared" si="6"/>
        <v>0</v>
      </c>
      <c r="E13" s="217">
        <v>0</v>
      </c>
      <c r="F13" s="217">
        <v>0</v>
      </c>
      <c r="G13" s="217">
        <v>0</v>
      </c>
      <c r="H13" s="217">
        <v>0</v>
      </c>
      <c r="I13" s="75">
        <f t="shared" si="2"/>
        <v>0</v>
      </c>
      <c r="J13" s="76">
        <f t="shared" si="0"/>
        <v>0</v>
      </c>
      <c r="K13" s="76">
        <f t="shared" si="1"/>
        <v>0</v>
      </c>
      <c r="L13" s="76">
        <f t="shared" si="3"/>
        <v>0</v>
      </c>
      <c r="M13" s="76">
        <f t="shared" si="4"/>
        <v>0</v>
      </c>
      <c r="N13" s="76">
        <f t="shared" si="5"/>
        <v>0</v>
      </c>
    </row>
    <row r="14" spans="1:14" x14ac:dyDescent="0.2">
      <c r="A14" s="8">
        <v>8</v>
      </c>
      <c r="B14" s="8"/>
      <c r="C14" s="27"/>
      <c r="D14" s="17">
        <f t="shared" si="6"/>
        <v>0</v>
      </c>
      <c r="E14" s="217">
        <v>0</v>
      </c>
      <c r="F14" s="217">
        <v>0</v>
      </c>
      <c r="G14" s="217">
        <v>0</v>
      </c>
      <c r="H14" s="217">
        <v>0</v>
      </c>
      <c r="I14" s="75">
        <f t="shared" si="2"/>
        <v>0</v>
      </c>
      <c r="J14" s="76">
        <f t="shared" si="0"/>
        <v>0</v>
      </c>
      <c r="K14" s="76">
        <f t="shared" si="1"/>
        <v>0</v>
      </c>
      <c r="L14" s="76">
        <f t="shared" si="3"/>
        <v>0</v>
      </c>
      <c r="M14" s="76">
        <f t="shared" si="4"/>
        <v>0</v>
      </c>
      <c r="N14" s="76">
        <f t="shared" si="5"/>
        <v>0</v>
      </c>
    </row>
    <row r="15" spans="1:14" x14ac:dyDescent="0.2">
      <c r="A15" s="8">
        <v>9</v>
      </c>
      <c r="B15" s="8"/>
      <c r="C15" s="27"/>
      <c r="D15" s="17">
        <f t="shared" si="6"/>
        <v>0</v>
      </c>
      <c r="E15" s="217">
        <v>0</v>
      </c>
      <c r="F15" s="217">
        <v>0</v>
      </c>
      <c r="G15" s="217">
        <v>0</v>
      </c>
      <c r="H15" s="217">
        <v>0</v>
      </c>
      <c r="I15" s="75">
        <f t="shared" si="2"/>
        <v>0</v>
      </c>
      <c r="J15" s="76">
        <f t="shared" si="0"/>
        <v>0</v>
      </c>
      <c r="K15" s="76">
        <f t="shared" si="1"/>
        <v>0</v>
      </c>
      <c r="L15" s="76">
        <f t="shared" si="3"/>
        <v>0</v>
      </c>
      <c r="M15" s="76">
        <f t="shared" si="4"/>
        <v>0</v>
      </c>
      <c r="N15" s="76">
        <f t="shared" si="5"/>
        <v>0</v>
      </c>
    </row>
    <row r="16" spans="1:14" x14ac:dyDescent="0.2">
      <c r="A16" s="8">
        <v>10</v>
      </c>
      <c r="B16" s="8"/>
      <c r="C16" s="27"/>
      <c r="D16" s="17">
        <f t="shared" si="6"/>
        <v>0</v>
      </c>
      <c r="E16" s="217">
        <v>0</v>
      </c>
      <c r="F16" s="217">
        <v>0</v>
      </c>
      <c r="G16" s="217">
        <v>0</v>
      </c>
      <c r="H16" s="217">
        <v>0</v>
      </c>
      <c r="I16" s="75">
        <f t="shared" si="2"/>
        <v>0</v>
      </c>
      <c r="J16" s="76">
        <f t="shared" si="0"/>
        <v>0</v>
      </c>
      <c r="K16" s="76">
        <f t="shared" si="1"/>
        <v>0</v>
      </c>
      <c r="L16" s="76">
        <f t="shared" si="3"/>
        <v>0</v>
      </c>
      <c r="M16" s="76">
        <f t="shared" si="4"/>
        <v>0</v>
      </c>
      <c r="N16" s="76">
        <f t="shared" si="5"/>
        <v>0</v>
      </c>
    </row>
    <row r="17" spans="1:14" x14ac:dyDescent="0.2">
      <c r="A17" s="8">
        <v>11</v>
      </c>
      <c r="B17" s="8"/>
      <c r="C17" s="27"/>
      <c r="D17" s="17">
        <f t="shared" si="6"/>
        <v>0</v>
      </c>
      <c r="E17" s="217">
        <v>0</v>
      </c>
      <c r="F17" s="217">
        <v>0</v>
      </c>
      <c r="G17" s="217">
        <v>0</v>
      </c>
      <c r="H17" s="217">
        <v>0</v>
      </c>
      <c r="I17" s="75">
        <f t="shared" si="2"/>
        <v>0</v>
      </c>
      <c r="J17" s="76">
        <f>(E17*D17)</f>
        <v>0</v>
      </c>
      <c r="K17" s="76">
        <f t="shared" si="1"/>
        <v>0</v>
      </c>
      <c r="L17" s="76">
        <f t="shared" si="3"/>
        <v>0</v>
      </c>
      <c r="M17" s="76">
        <f t="shared" si="4"/>
        <v>0</v>
      </c>
      <c r="N17" s="76">
        <f t="shared" si="5"/>
        <v>0</v>
      </c>
    </row>
    <row r="18" spans="1:14" x14ac:dyDescent="0.2">
      <c r="A18" s="8">
        <v>12</v>
      </c>
      <c r="B18" s="8"/>
      <c r="C18" s="27"/>
      <c r="D18" s="17">
        <f t="shared" si="6"/>
        <v>0</v>
      </c>
      <c r="E18" s="217">
        <v>0</v>
      </c>
      <c r="F18" s="217">
        <v>0</v>
      </c>
      <c r="G18" s="217">
        <v>0</v>
      </c>
      <c r="H18" s="217">
        <v>0</v>
      </c>
      <c r="I18" s="75">
        <f t="shared" si="2"/>
        <v>0</v>
      </c>
      <c r="J18" s="76">
        <f t="shared" si="0"/>
        <v>0</v>
      </c>
      <c r="K18" s="76">
        <f t="shared" si="1"/>
        <v>0</v>
      </c>
      <c r="L18" s="76">
        <f t="shared" si="3"/>
        <v>0</v>
      </c>
      <c r="M18" s="76">
        <f t="shared" si="4"/>
        <v>0</v>
      </c>
      <c r="N18" s="76">
        <f t="shared" si="5"/>
        <v>0</v>
      </c>
    </row>
    <row r="19" spans="1:14" x14ac:dyDescent="0.2">
      <c r="A19" s="8">
        <v>13</v>
      </c>
      <c r="B19" s="8"/>
      <c r="C19" s="27"/>
      <c r="D19" s="17">
        <f t="shared" si="6"/>
        <v>0</v>
      </c>
      <c r="E19" s="217">
        <v>0</v>
      </c>
      <c r="F19" s="217">
        <v>0</v>
      </c>
      <c r="G19" s="217">
        <v>0</v>
      </c>
      <c r="H19" s="217">
        <v>0</v>
      </c>
      <c r="I19" s="75">
        <f t="shared" si="2"/>
        <v>0</v>
      </c>
      <c r="J19" s="76">
        <f t="shared" si="0"/>
        <v>0</v>
      </c>
      <c r="K19" s="76">
        <f t="shared" si="1"/>
        <v>0</v>
      </c>
      <c r="L19" s="76">
        <f t="shared" si="3"/>
        <v>0</v>
      </c>
      <c r="M19" s="76">
        <f t="shared" si="4"/>
        <v>0</v>
      </c>
      <c r="N19" s="76">
        <f t="shared" si="5"/>
        <v>0</v>
      </c>
    </row>
    <row r="20" spans="1:14" x14ac:dyDescent="0.2">
      <c r="A20" s="8">
        <v>14</v>
      </c>
      <c r="B20" s="8"/>
      <c r="C20" s="27"/>
      <c r="D20" s="17">
        <f t="shared" si="6"/>
        <v>0</v>
      </c>
      <c r="E20" s="217">
        <v>0</v>
      </c>
      <c r="F20" s="217">
        <v>0</v>
      </c>
      <c r="G20" s="217">
        <v>0</v>
      </c>
      <c r="H20" s="217">
        <v>0</v>
      </c>
      <c r="I20" s="75">
        <f t="shared" si="2"/>
        <v>0</v>
      </c>
      <c r="J20" s="76">
        <f t="shared" si="0"/>
        <v>0</v>
      </c>
      <c r="K20" s="76">
        <f t="shared" si="1"/>
        <v>0</v>
      </c>
      <c r="L20" s="76">
        <f t="shared" si="3"/>
        <v>0</v>
      </c>
      <c r="M20" s="76">
        <f t="shared" si="4"/>
        <v>0</v>
      </c>
      <c r="N20" s="76">
        <f t="shared" si="5"/>
        <v>0</v>
      </c>
    </row>
    <row r="21" spans="1:14" x14ac:dyDescent="0.2">
      <c r="A21" s="8">
        <v>15</v>
      </c>
      <c r="B21" s="8"/>
      <c r="C21" s="27"/>
      <c r="D21" s="17">
        <f t="shared" si="6"/>
        <v>0</v>
      </c>
      <c r="E21" s="217">
        <v>0</v>
      </c>
      <c r="F21" s="217">
        <v>0</v>
      </c>
      <c r="G21" s="217">
        <v>0</v>
      </c>
      <c r="H21" s="217">
        <v>0</v>
      </c>
      <c r="I21" s="75">
        <f t="shared" si="2"/>
        <v>0</v>
      </c>
      <c r="J21" s="76">
        <f t="shared" si="0"/>
        <v>0</v>
      </c>
      <c r="K21" s="76">
        <f t="shared" si="1"/>
        <v>0</v>
      </c>
      <c r="L21" s="76">
        <f t="shared" si="3"/>
        <v>0</v>
      </c>
      <c r="M21" s="76">
        <f t="shared" si="4"/>
        <v>0</v>
      </c>
      <c r="N21" s="76">
        <f t="shared" si="5"/>
        <v>0</v>
      </c>
    </row>
    <row r="22" spans="1:14" s="20" customFormat="1" ht="18.75" customHeight="1" x14ac:dyDescent="0.2">
      <c r="A22" s="18"/>
      <c r="B22" s="18" t="s">
        <v>14</v>
      </c>
      <c r="C22" s="19"/>
      <c r="D22" s="88"/>
      <c r="E22" s="75">
        <f>SUM(E7:E21)</f>
        <v>0</v>
      </c>
      <c r="F22" s="75">
        <f t="shared" ref="F22:H22" si="7">SUM(F7:F21)</f>
        <v>0</v>
      </c>
      <c r="G22" s="75">
        <f t="shared" si="7"/>
        <v>0</v>
      </c>
      <c r="H22" s="75">
        <f t="shared" si="7"/>
        <v>0</v>
      </c>
      <c r="I22" s="75">
        <f>SUM(I7:I21)</f>
        <v>0</v>
      </c>
      <c r="J22" s="77">
        <f>SUM(J7:J21)</f>
        <v>0</v>
      </c>
      <c r="K22" s="77">
        <f>SUM(K7:K21)</f>
        <v>0</v>
      </c>
      <c r="L22" s="77">
        <f>SUM(L7:L21)</f>
        <v>0</v>
      </c>
      <c r="M22" s="78">
        <f>SUM(M7:M21)</f>
        <v>0</v>
      </c>
      <c r="N22" s="78">
        <f t="shared" si="5"/>
        <v>0</v>
      </c>
    </row>
    <row r="23" spans="1:14" x14ac:dyDescent="0.2">
      <c r="C23" s="21"/>
      <c r="E23" s="21"/>
      <c r="F23" s="21"/>
      <c r="G23" s="21"/>
      <c r="H23" s="21"/>
      <c r="J23" s="21"/>
      <c r="K23" s="21"/>
      <c r="L23" s="21"/>
    </row>
    <row r="24" spans="1:14" x14ac:dyDescent="0.2">
      <c r="B24" s="22"/>
      <c r="C24" s="236"/>
      <c r="D24" s="236"/>
      <c r="E24" s="23"/>
    </row>
    <row r="25" spans="1:14" s="20" customFormat="1" x14ac:dyDescent="0.2">
      <c r="B25" s="24"/>
      <c r="C25" s="25"/>
      <c r="D25" s="24"/>
      <c r="E25" s="26"/>
    </row>
    <row r="26" spans="1:14" ht="18.75" x14ac:dyDescent="0.3">
      <c r="B26" s="87" t="s">
        <v>71</v>
      </c>
      <c r="C26" s="22"/>
      <c r="D26" s="22"/>
      <c r="E26" s="22"/>
    </row>
    <row r="27" spans="1:14" ht="13.5" thickBot="1" x14ac:dyDescent="0.25">
      <c r="B27" s="22"/>
      <c r="C27" s="22"/>
      <c r="D27" s="22"/>
      <c r="E27" s="22"/>
    </row>
    <row r="28" spans="1:14" x14ac:dyDescent="0.2">
      <c r="B28" s="89"/>
      <c r="C28" s="237" t="s">
        <v>28</v>
      </c>
      <c r="D28" s="238"/>
      <c r="E28" s="238"/>
      <c r="F28" s="238"/>
      <c r="G28" s="238"/>
      <c r="H28" s="238"/>
      <c r="I28" s="238"/>
      <c r="J28" s="238"/>
      <c r="K28" s="238"/>
      <c r="L28" s="238"/>
      <c r="M28" s="239"/>
      <c r="N28" s="90" t="s">
        <v>29</v>
      </c>
    </row>
    <row r="29" spans="1:14" ht="50.25" customHeight="1" x14ac:dyDescent="0.2">
      <c r="B29" s="91" t="s">
        <v>30</v>
      </c>
      <c r="C29" s="240" t="s">
        <v>31</v>
      </c>
      <c r="D29" s="240"/>
      <c r="E29" s="240"/>
      <c r="F29" s="240"/>
      <c r="G29" s="240"/>
      <c r="H29" s="240"/>
      <c r="I29" s="240"/>
      <c r="J29" s="240"/>
      <c r="K29" s="240"/>
      <c r="L29" s="240"/>
      <c r="M29" s="240"/>
      <c r="N29" s="97">
        <v>56</v>
      </c>
    </row>
    <row r="30" spans="1:14" ht="54.75" customHeight="1" x14ac:dyDescent="0.2">
      <c r="B30" s="91" t="s">
        <v>32</v>
      </c>
      <c r="C30" s="232" t="s">
        <v>33</v>
      </c>
      <c r="D30" s="232"/>
      <c r="E30" s="232"/>
      <c r="F30" s="232"/>
      <c r="G30" s="232"/>
      <c r="H30" s="232"/>
      <c r="I30" s="232"/>
      <c r="J30" s="232"/>
      <c r="K30" s="232"/>
      <c r="L30" s="232"/>
      <c r="M30" s="232"/>
      <c r="N30" s="97">
        <v>37</v>
      </c>
    </row>
    <row r="31" spans="1:14" ht="31.7" customHeight="1" x14ac:dyDescent="0.2">
      <c r="B31" s="91" t="s">
        <v>34</v>
      </c>
      <c r="C31" s="232" t="s">
        <v>35</v>
      </c>
      <c r="D31" s="232"/>
      <c r="E31" s="232"/>
      <c r="F31" s="232"/>
      <c r="G31" s="232"/>
      <c r="H31" s="232"/>
      <c r="I31" s="232"/>
      <c r="J31" s="232"/>
      <c r="K31" s="232"/>
      <c r="L31" s="232"/>
      <c r="M31" s="232"/>
      <c r="N31" s="97">
        <v>27</v>
      </c>
    </row>
    <row r="32" spans="1:14" ht="42.75" customHeight="1" x14ac:dyDescent="0.2">
      <c r="B32" s="91" t="s">
        <v>36</v>
      </c>
      <c r="C32" s="232" t="s">
        <v>37</v>
      </c>
      <c r="D32" s="232"/>
      <c r="E32" s="232"/>
      <c r="F32" s="232"/>
      <c r="G32" s="232"/>
      <c r="H32" s="232"/>
      <c r="I32" s="232"/>
      <c r="J32" s="232"/>
      <c r="K32" s="232"/>
      <c r="L32" s="232"/>
      <c r="M32" s="232"/>
      <c r="N32" s="97">
        <v>22</v>
      </c>
    </row>
    <row r="33" spans="2:14" ht="34.5" customHeight="1" thickBot="1" x14ac:dyDescent="0.25">
      <c r="B33" s="92" t="s">
        <v>38</v>
      </c>
      <c r="C33" s="233" t="s">
        <v>39</v>
      </c>
      <c r="D33" s="233"/>
      <c r="E33" s="233"/>
      <c r="F33" s="233"/>
      <c r="G33" s="233"/>
      <c r="H33" s="233"/>
      <c r="I33" s="233"/>
      <c r="J33" s="233"/>
      <c r="K33" s="233"/>
      <c r="L33" s="233"/>
      <c r="M33" s="233"/>
      <c r="N33" s="98">
        <v>18</v>
      </c>
    </row>
    <row r="34" spans="2:14" s="20" customFormat="1" x14ac:dyDescent="0.2">
      <c r="B34" s="24"/>
      <c r="C34" s="26"/>
      <c r="D34" s="24"/>
      <c r="E34" s="24"/>
    </row>
    <row r="35" spans="2:14" x14ac:dyDescent="0.2">
      <c r="B35" s="22"/>
      <c r="C35" s="23"/>
      <c r="D35" s="22"/>
      <c r="E35" s="22"/>
    </row>
    <row r="36" spans="2:14" ht="378.75" customHeight="1" x14ac:dyDescent="0.2">
      <c r="B36" s="234" t="s">
        <v>114</v>
      </c>
      <c r="C36" s="234"/>
      <c r="D36" s="234"/>
      <c r="E36" s="234"/>
      <c r="F36" s="234"/>
      <c r="G36" s="234"/>
      <c r="H36" s="234"/>
      <c r="I36" s="234"/>
      <c r="J36" s="234"/>
      <c r="K36" s="234"/>
      <c r="L36" s="234"/>
      <c r="M36" s="234"/>
      <c r="N36" s="234"/>
    </row>
    <row r="37" spans="2:14" x14ac:dyDescent="0.2">
      <c r="B37" s="22"/>
      <c r="C37" s="22"/>
      <c r="D37" s="22"/>
      <c r="E37" s="22"/>
    </row>
    <row r="38" spans="2:14" x14ac:dyDescent="0.2">
      <c r="B38" s="22"/>
      <c r="C38" s="24"/>
      <c r="D38" s="22"/>
    </row>
    <row r="39" spans="2:14" x14ac:dyDescent="0.2">
      <c r="B39" s="22"/>
      <c r="C39" s="22"/>
      <c r="D39" s="22"/>
    </row>
    <row r="40" spans="2:14" x14ac:dyDescent="0.2">
      <c r="B40" s="235"/>
      <c r="C40" s="235"/>
      <c r="D40" s="235"/>
    </row>
    <row r="41" spans="2:14" x14ac:dyDescent="0.2">
      <c r="B41" s="235"/>
      <c r="C41" s="235"/>
      <c r="D41" s="235"/>
    </row>
  </sheetData>
  <sheetProtection algorithmName="SHA-512" hashValue="/rB8hA1/nu2QU19wNjBRigZppK8ZEdLj7FELlmNwTVPsndtCDkkqQS77h6fZMYhfw0818kXPw5PJup9y/Y9FYw==" saltValue="L2vAXJxBjiOj8Fy3VK9KVw==" spinCount="100000" sheet="1" objects="1" scenarios="1"/>
  <mergeCells count="15">
    <mergeCell ref="C32:M32"/>
    <mergeCell ref="C33:M33"/>
    <mergeCell ref="B36:N36"/>
    <mergeCell ref="B40:D41"/>
    <mergeCell ref="C24:D24"/>
    <mergeCell ref="C28:M28"/>
    <mergeCell ref="C29:M29"/>
    <mergeCell ref="C30:M30"/>
    <mergeCell ref="C31:M31"/>
    <mergeCell ref="D2:F2"/>
    <mergeCell ref="E4:I4"/>
    <mergeCell ref="J4:N4"/>
    <mergeCell ref="A5:A6"/>
    <mergeCell ref="E6:H6"/>
    <mergeCell ref="J6:M6"/>
  </mergeCells>
  <pageMargins left="0.7" right="0.7" top="0.78740157499999996" bottom="0.78740157499999996" header="0.3" footer="0.3"/>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theme="0" tint="-0.14999847407452621"/>
    <pageSetUpPr fitToPage="1"/>
  </sheetPr>
  <dimension ref="A1:AE53"/>
  <sheetViews>
    <sheetView showGridLines="0" zoomScale="88" zoomScaleNormal="88" workbookViewId="0">
      <pane ySplit="5" topLeftCell="A6" activePane="bottomLeft" state="frozen"/>
      <selection pane="bottomLeft" activeCell="C6" sqref="C6"/>
    </sheetView>
  </sheetViews>
  <sheetFormatPr baseColWidth="10" defaultColWidth="13.7109375" defaultRowHeight="12.75" x14ac:dyDescent="0.2"/>
  <cols>
    <col min="1" max="1" width="5.42578125" style="103" customWidth="1"/>
    <col min="2" max="2" width="5.5703125" style="103" customWidth="1"/>
    <col min="3" max="3" width="22.140625" style="103" customWidth="1"/>
    <col min="4" max="4" width="5.5703125" style="103" customWidth="1"/>
    <col min="5" max="7" width="4.42578125" style="103" customWidth="1"/>
    <col min="8" max="8" width="5.5703125" style="103" customWidth="1"/>
    <col min="9" max="9" width="28.140625" style="103" customWidth="1"/>
    <col min="10" max="10" width="13.42578125" style="103" customWidth="1"/>
    <col min="11" max="11" width="4.42578125" style="103" customWidth="1"/>
    <col min="12" max="14" width="5.140625" style="103" customWidth="1"/>
    <col min="15" max="16" width="4.42578125" style="103" customWidth="1"/>
    <col min="17" max="19" width="5.5703125" style="103" customWidth="1"/>
    <col min="20" max="21" width="4.42578125" style="103" customWidth="1"/>
    <col min="22" max="22" width="8.140625" style="103" bestFit="1" customWidth="1"/>
    <col min="23" max="23" width="49.42578125" style="183" customWidth="1"/>
    <col min="24" max="24" width="5.5703125" style="103" hidden="1" customWidth="1"/>
    <col min="25" max="25" width="11.85546875" style="104" hidden="1" customWidth="1"/>
    <col min="26" max="26" width="13.7109375" style="103" hidden="1" customWidth="1"/>
    <col min="27" max="16384" width="13.7109375" style="103"/>
  </cols>
  <sheetData>
    <row r="1" spans="1:31" ht="11.25" customHeight="1" thickBot="1" x14ac:dyDescent="0.25">
      <c r="A1" s="101"/>
      <c r="B1" s="101"/>
      <c r="C1" s="101"/>
      <c r="D1" s="101"/>
      <c r="E1" s="101"/>
      <c r="F1" s="101"/>
      <c r="G1" s="101"/>
      <c r="H1" s="101"/>
      <c r="I1" s="101"/>
      <c r="J1" s="101"/>
      <c r="K1" s="101"/>
      <c r="L1" s="101"/>
      <c r="M1" s="101"/>
      <c r="N1" s="101"/>
      <c r="O1" s="101"/>
      <c r="P1" s="101"/>
      <c r="Q1" s="101"/>
      <c r="R1" s="101"/>
      <c r="S1" s="101"/>
      <c r="T1" s="101"/>
      <c r="U1" s="101"/>
      <c r="V1" s="101"/>
      <c r="W1" s="102"/>
    </row>
    <row r="2" spans="1:31" s="107" customFormat="1" ht="15.75" x14ac:dyDescent="0.2">
      <c r="A2" s="242" t="s">
        <v>77</v>
      </c>
      <c r="B2" s="243"/>
      <c r="C2" s="244"/>
      <c r="D2" s="242" t="s">
        <v>78</v>
      </c>
      <c r="E2" s="243"/>
      <c r="F2" s="243"/>
      <c r="G2" s="243"/>
      <c r="H2" s="243"/>
      <c r="I2" s="244"/>
      <c r="J2" s="105" t="s">
        <v>79</v>
      </c>
      <c r="K2" s="245" t="s">
        <v>80</v>
      </c>
      <c r="L2" s="246"/>
      <c r="M2" s="246"/>
      <c r="N2" s="246"/>
      <c r="O2" s="246"/>
      <c r="P2" s="246"/>
      <c r="Q2" s="246"/>
      <c r="R2" s="246"/>
      <c r="S2" s="246"/>
      <c r="T2" s="246"/>
      <c r="U2" s="246"/>
      <c r="V2" s="247"/>
      <c r="W2" s="106" t="s">
        <v>81</v>
      </c>
      <c r="Y2" s="108"/>
    </row>
    <row r="3" spans="1:31" ht="31.7" customHeight="1" thickBot="1" x14ac:dyDescent="0.25">
      <c r="A3" s="109"/>
      <c r="B3" s="110"/>
      <c r="C3" s="111"/>
      <c r="D3" s="109"/>
      <c r="E3" s="110"/>
      <c r="F3" s="110"/>
      <c r="G3" s="110"/>
      <c r="H3" s="110"/>
      <c r="I3" s="111"/>
      <c r="J3" s="112" t="s">
        <v>82</v>
      </c>
      <c r="K3" s="248" t="s">
        <v>83</v>
      </c>
      <c r="L3" s="249"/>
      <c r="M3" s="249"/>
      <c r="N3" s="249"/>
      <c r="O3" s="249"/>
      <c r="P3" s="250"/>
      <c r="Q3" s="251" t="s">
        <v>84</v>
      </c>
      <c r="R3" s="249"/>
      <c r="S3" s="249"/>
      <c r="T3" s="249"/>
      <c r="U3" s="250"/>
      <c r="V3" s="113" t="s">
        <v>47</v>
      </c>
      <c r="W3" s="114" t="s">
        <v>85</v>
      </c>
    </row>
    <row r="4" spans="1:31" ht="126" customHeight="1" thickBot="1" x14ac:dyDescent="0.25">
      <c r="A4" s="115" t="s">
        <v>86</v>
      </c>
      <c r="B4" s="116" t="s">
        <v>87</v>
      </c>
      <c r="C4" s="115" t="s">
        <v>88</v>
      </c>
      <c r="D4" s="117" t="s">
        <v>89</v>
      </c>
      <c r="E4" s="118" t="s">
        <v>90</v>
      </c>
      <c r="F4" s="118" t="s">
        <v>91</v>
      </c>
      <c r="G4" s="118" t="s">
        <v>92</v>
      </c>
      <c r="H4" s="119" t="s">
        <v>93</v>
      </c>
      <c r="I4" s="120" t="s">
        <v>94</v>
      </c>
      <c r="J4" s="121" t="s">
        <v>95</v>
      </c>
      <c r="K4" s="122" t="s">
        <v>57</v>
      </c>
      <c r="L4" s="118" t="s">
        <v>96</v>
      </c>
      <c r="M4" s="123" t="s">
        <v>56</v>
      </c>
      <c r="N4" s="123" t="s">
        <v>97</v>
      </c>
      <c r="O4" s="118" t="s">
        <v>55</v>
      </c>
      <c r="P4" s="122" t="s">
        <v>54</v>
      </c>
      <c r="Q4" s="117" t="s">
        <v>48</v>
      </c>
      <c r="R4" s="118" t="s">
        <v>49</v>
      </c>
      <c r="S4" s="118" t="s">
        <v>50</v>
      </c>
      <c r="T4" s="118" t="s">
        <v>98</v>
      </c>
      <c r="U4" s="119" t="s">
        <v>99</v>
      </c>
      <c r="V4" s="115" t="s">
        <v>51</v>
      </c>
      <c r="W4" s="124" t="s">
        <v>100</v>
      </c>
      <c r="X4" s="103">
        <f>+Y4</f>
        <v>0</v>
      </c>
    </row>
    <row r="5" spans="1:31" s="129" customFormat="1" ht="13.7" customHeight="1" x14ac:dyDescent="0.2">
      <c r="A5" s="125"/>
      <c r="B5" s="126"/>
      <c r="C5" s="126"/>
      <c r="D5" s="126"/>
      <c r="E5" s="126"/>
      <c r="F5" s="126"/>
      <c r="G5" s="126"/>
      <c r="H5" s="126"/>
      <c r="I5" s="126"/>
      <c r="J5" s="127"/>
      <c r="K5" s="126"/>
      <c r="L5" s="126"/>
      <c r="M5" s="126"/>
      <c r="N5" s="126"/>
      <c r="O5" s="126"/>
      <c r="P5" s="126"/>
      <c r="Q5" s="126"/>
      <c r="R5" s="126"/>
      <c r="S5" s="126"/>
      <c r="T5" s="126"/>
      <c r="U5" s="126"/>
      <c r="V5" s="126"/>
      <c r="W5" s="128" t="s">
        <v>101</v>
      </c>
      <c r="Y5" s="130"/>
      <c r="Z5" s="103"/>
      <c r="AA5" s="103"/>
      <c r="AB5" s="103"/>
      <c r="AC5" s="103"/>
      <c r="AD5" s="103"/>
      <c r="AE5" s="103"/>
    </row>
    <row r="6" spans="1:31" s="137" customFormat="1" ht="18" x14ac:dyDescent="0.2">
      <c r="A6" s="131"/>
      <c r="B6" s="132"/>
      <c r="C6" s="187"/>
      <c r="D6" s="133"/>
      <c r="E6" s="134"/>
      <c r="F6" s="134"/>
      <c r="G6" s="134"/>
      <c r="H6" s="134"/>
      <c r="I6" s="194"/>
      <c r="J6" s="135">
        <v>1</v>
      </c>
      <c r="K6" s="136"/>
      <c r="L6" s="133"/>
      <c r="M6" s="134"/>
      <c r="N6" s="134"/>
      <c r="O6" s="134"/>
      <c r="P6" s="134"/>
      <c r="Q6" s="133"/>
      <c r="R6" s="134"/>
      <c r="S6" s="134"/>
      <c r="T6" s="134"/>
      <c r="U6" s="134"/>
      <c r="V6" s="133"/>
      <c r="W6" s="201"/>
      <c r="X6" s="137">
        <f>COUNTIF(E6:H6,"ja")+COUNTIF(M6:P6,"ja")+COUNTIF(R6:U6,"ja")</f>
        <v>0</v>
      </c>
      <c r="Y6" s="137" t="str">
        <f>IF(X6=0+AND(W6&lt;0),"ungleich","gleich")</f>
        <v>ungleich</v>
      </c>
      <c r="Z6" s="107"/>
      <c r="AA6" s="107"/>
      <c r="AB6" s="107"/>
      <c r="AC6" s="107"/>
      <c r="AD6" s="107"/>
      <c r="AE6" s="107"/>
    </row>
    <row r="7" spans="1:31" s="137" customFormat="1" ht="18" x14ac:dyDescent="0.2">
      <c r="A7" s="138"/>
      <c r="B7" s="139"/>
      <c r="C7" s="188"/>
      <c r="D7" s="140"/>
      <c r="E7" s="141"/>
      <c r="F7" s="141"/>
      <c r="G7" s="141"/>
      <c r="H7" s="141"/>
      <c r="I7" s="195"/>
      <c r="J7" s="135">
        <v>1</v>
      </c>
      <c r="K7" s="142"/>
      <c r="L7" s="140"/>
      <c r="M7" s="141"/>
      <c r="N7" s="141"/>
      <c r="O7" s="141"/>
      <c r="P7" s="141"/>
      <c r="Q7" s="140"/>
      <c r="R7" s="141"/>
      <c r="S7" s="141"/>
      <c r="T7" s="141"/>
      <c r="U7" s="141"/>
      <c r="V7" s="140"/>
      <c r="W7" s="202"/>
      <c r="X7" s="137">
        <f t="shared" ref="X7:X13" si="0">COUNTIF(E7:H7,"ja")+COUNTIF(M7:P7,"ja")+COUNTIF(R7:U7,"ja")</f>
        <v>0</v>
      </c>
      <c r="Y7" s="137" t="str">
        <f t="shared" ref="Y7:Y37" si="1">IF(X7=0+AND(W7&lt;0),"ungleich","gleich")</f>
        <v>ungleich</v>
      </c>
      <c r="Z7" s="107"/>
      <c r="AA7" s="107"/>
      <c r="AB7" s="107"/>
      <c r="AC7" s="107"/>
      <c r="AD7" s="107"/>
      <c r="AE7" s="107"/>
    </row>
    <row r="8" spans="1:31" s="137" customFormat="1" ht="18" x14ac:dyDescent="0.2">
      <c r="A8" s="138"/>
      <c r="B8" s="139"/>
      <c r="C8" s="188"/>
      <c r="D8" s="140"/>
      <c r="E8" s="141"/>
      <c r="F8" s="141"/>
      <c r="G8" s="141"/>
      <c r="H8" s="141"/>
      <c r="I8" s="195"/>
      <c r="J8" s="135">
        <v>1</v>
      </c>
      <c r="K8" s="142"/>
      <c r="L8" s="140"/>
      <c r="M8" s="141"/>
      <c r="N8" s="141"/>
      <c r="O8" s="141"/>
      <c r="P8" s="141"/>
      <c r="Q8" s="140"/>
      <c r="R8" s="141"/>
      <c r="S8" s="141"/>
      <c r="T8" s="141"/>
      <c r="U8" s="141"/>
      <c r="V8" s="140"/>
      <c r="W8" s="202"/>
      <c r="X8" s="137">
        <f t="shared" si="0"/>
        <v>0</v>
      </c>
      <c r="Y8" s="137" t="str">
        <f t="shared" si="1"/>
        <v>ungleich</v>
      </c>
      <c r="Z8" s="107"/>
      <c r="AA8" s="107"/>
      <c r="AB8" s="107"/>
      <c r="AC8" s="107"/>
      <c r="AD8" s="107"/>
      <c r="AE8" s="107"/>
    </row>
    <row r="9" spans="1:31" s="137" customFormat="1" ht="18" x14ac:dyDescent="0.2">
      <c r="A9" s="138"/>
      <c r="B9" s="139"/>
      <c r="C9" s="188"/>
      <c r="D9" s="140"/>
      <c r="E9" s="141"/>
      <c r="F9" s="141"/>
      <c r="G9" s="141"/>
      <c r="H9" s="141"/>
      <c r="I9" s="195"/>
      <c r="J9" s="135">
        <v>1</v>
      </c>
      <c r="K9" s="142"/>
      <c r="L9" s="140"/>
      <c r="M9" s="141"/>
      <c r="N9" s="141"/>
      <c r="O9" s="141"/>
      <c r="P9" s="141"/>
      <c r="Q9" s="140"/>
      <c r="R9" s="141"/>
      <c r="S9" s="141"/>
      <c r="T9" s="141"/>
      <c r="U9" s="141"/>
      <c r="V9" s="140"/>
      <c r="W9" s="202"/>
      <c r="X9" s="137">
        <f t="shared" si="0"/>
        <v>0</v>
      </c>
      <c r="Y9" s="137" t="str">
        <f t="shared" si="1"/>
        <v>ungleich</v>
      </c>
      <c r="Z9" s="107"/>
      <c r="AA9" s="107"/>
      <c r="AB9" s="107"/>
      <c r="AC9" s="107"/>
      <c r="AD9" s="107"/>
      <c r="AE9" s="107"/>
    </row>
    <row r="10" spans="1:31" s="137" customFormat="1" ht="18" x14ac:dyDescent="0.2">
      <c r="A10" s="138"/>
      <c r="B10" s="139"/>
      <c r="C10" s="188"/>
      <c r="D10" s="140"/>
      <c r="E10" s="141"/>
      <c r="F10" s="141"/>
      <c r="G10" s="141"/>
      <c r="H10" s="141"/>
      <c r="I10" s="195"/>
      <c r="J10" s="135">
        <v>1</v>
      </c>
      <c r="K10" s="142"/>
      <c r="L10" s="140"/>
      <c r="M10" s="141"/>
      <c r="N10" s="141"/>
      <c r="O10" s="141"/>
      <c r="P10" s="141"/>
      <c r="Q10" s="140"/>
      <c r="R10" s="141"/>
      <c r="S10" s="141"/>
      <c r="T10" s="141"/>
      <c r="U10" s="141"/>
      <c r="V10" s="140"/>
      <c r="W10" s="202"/>
      <c r="X10" s="137">
        <f t="shared" si="0"/>
        <v>0</v>
      </c>
      <c r="Y10" s="137" t="str">
        <f t="shared" si="1"/>
        <v>ungleich</v>
      </c>
      <c r="Z10" s="107"/>
      <c r="AA10" s="107"/>
      <c r="AB10" s="107"/>
      <c r="AC10" s="107"/>
      <c r="AD10" s="107"/>
      <c r="AE10" s="107"/>
    </row>
    <row r="11" spans="1:31" s="137" customFormat="1" ht="18" x14ac:dyDescent="0.2">
      <c r="A11" s="138"/>
      <c r="B11" s="139"/>
      <c r="C11" s="188"/>
      <c r="D11" s="140"/>
      <c r="E11" s="141"/>
      <c r="F11" s="141"/>
      <c r="G11" s="141"/>
      <c r="H11" s="141"/>
      <c r="I11" s="195"/>
      <c r="J11" s="135">
        <v>1</v>
      </c>
      <c r="K11" s="142"/>
      <c r="L11" s="140"/>
      <c r="M11" s="141"/>
      <c r="N11" s="141"/>
      <c r="O11" s="141"/>
      <c r="P11" s="141"/>
      <c r="Q11" s="140"/>
      <c r="R11" s="141"/>
      <c r="S11" s="141"/>
      <c r="T11" s="141"/>
      <c r="U11" s="141"/>
      <c r="V11" s="140"/>
      <c r="W11" s="202"/>
      <c r="X11" s="137">
        <f t="shared" si="0"/>
        <v>0</v>
      </c>
      <c r="Y11" s="137" t="str">
        <f t="shared" si="1"/>
        <v>ungleich</v>
      </c>
      <c r="Z11" s="107"/>
      <c r="AA11" s="107"/>
      <c r="AB11" s="107"/>
      <c r="AC11" s="107"/>
      <c r="AD11" s="107"/>
      <c r="AE11" s="107"/>
    </row>
    <row r="12" spans="1:31" s="137" customFormat="1" ht="18" x14ac:dyDescent="0.2">
      <c r="A12" s="138"/>
      <c r="B12" s="139"/>
      <c r="C12" s="188"/>
      <c r="D12" s="140"/>
      <c r="E12" s="141"/>
      <c r="F12" s="141"/>
      <c r="G12" s="141"/>
      <c r="H12" s="141"/>
      <c r="I12" s="195"/>
      <c r="J12" s="135">
        <v>1</v>
      </c>
      <c r="K12" s="142"/>
      <c r="L12" s="140"/>
      <c r="M12" s="141"/>
      <c r="N12" s="141"/>
      <c r="O12" s="141"/>
      <c r="P12" s="141"/>
      <c r="Q12" s="140"/>
      <c r="R12" s="141"/>
      <c r="S12" s="141"/>
      <c r="T12" s="141"/>
      <c r="U12" s="141"/>
      <c r="V12" s="140"/>
      <c r="W12" s="202"/>
      <c r="X12" s="137">
        <f t="shared" si="0"/>
        <v>0</v>
      </c>
      <c r="Y12" s="137" t="str">
        <f t="shared" si="1"/>
        <v>ungleich</v>
      </c>
      <c r="Z12" s="107"/>
      <c r="AA12" s="107"/>
      <c r="AB12" s="107"/>
      <c r="AC12" s="107"/>
      <c r="AD12" s="107"/>
      <c r="AE12" s="107"/>
    </row>
    <row r="13" spans="1:31" s="137" customFormat="1" ht="18.75" thickBot="1" x14ac:dyDescent="0.25">
      <c r="A13" s="143"/>
      <c r="B13" s="144"/>
      <c r="C13" s="189"/>
      <c r="D13" s="145"/>
      <c r="E13" s="146"/>
      <c r="F13" s="146"/>
      <c r="G13" s="146"/>
      <c r="H13" s="146"/>
      <c r="I13" s="196"/>
      <c r="J13" s="135">
        <v>1</v>
      </c>
      <c r="K13" s="147"/>
      <c r="L13" s="145"/>
      <c r="M13" s="146"/>
      <c r="N13" s="146"/>
      <c r="O13" s="146"/>
      <c r="P13" s="146"/>
      <c r="Q13" s="145"/>
      <c r="R13" s="146"/>
      <c r="S13" s="146"/>
      <c r="T13" s="146"/>
      <c r="U13" s="146"/>
      <c r="V13" s="145"/>
      <c r="W13" s="203"/>
      <c r="X13" s="137">
        <f t="shared" si="0"/>
        <v>0</v>
      </c>
      <c r="Y13" s="137" t="str">
        <f t="shared" si="1"/>
        <v>ungleich</v>
      </c>
      <c r="Z13" s="107"/>
      <c r="AA13" s="107"/>
      <c r="AB13" s="107"/>
      <c r="AC13" s="107"/>
      <c r="AD13" s="107"/>
      <c r="AE13" s="107"/>
    </row>
    <row r="14" spans="1:31" s="107" customFormat="1" ht="18" x14ac:dyDescent="0.2">
      <c r="A14" s="148"/>
      <c r="B14" s="149"/>
      <c r="C14" s="190"/>
      <c r="D14" s="150"/>
      <c r="E14" s="151"/>
      <c r="F14" s="152"/>
      <c r="G14" s="152"/>
      <c r="H14" s="152"/>
      <c r="I14" s="197"/>
      <c r="J14" s="153">
        <v>2</v>
      </c>
      <c r="K14" s="154"/>
      <c r="L14" s="150"/>
      <c r="M14" s="151"/>
      <c r="N14" s="152"/>
      <c r="O14" s="152"/>
      <c r="P14" s="152"/>
      <c r="Q14" s="150"/>
      <c r="R14" s="151"/>
      <c r="S14" s="152"/>
      <c r="T14" s="152"/>
      <c r="U14" s="152"/>
      <c r="V14" s="150"/>
      <c r="W14" s="204"/>
      <c r="X14" s="137">
        <f>COUNTIF(F14:H14,"ja")+COUNTIF(N14:P14,"ja")+COUNTIF(S14:U14,"ja")</f>
        <v>0</v>
      </c>
      <c r="Y14" s="137" t="str">
        <f t="shared" si="1"/>
        <v>ungleich</v>
      </c>
    </row>
    <row r="15" spans="1:31" s="107" customFormat="1" ht="18" x14ac:dyDescent="0.2">
      <c r="A15" s="155"/>
      <c r="B15" s="139"/>
      <c r="C15" s="188"/>
      <c r="D15" s="140"/>
      <c r="E15" s="140"/>
      <c r="F15" s="141"/>
      <c r="G15" s="141"/>
      <c r="H15" s="141"/>
      <c r="I15" s="195"/>
      <c r="J15" s="156">
        <v>2</v>
      </c>
      <c r="K15" s="142"/>
      <c r="L15" s="140"/>
      <c r="M15" s="140"/>
      <c r="N15" s="141"/>
      <c r="O15" s="141"/>
      <c r="P15" s="141"/>
      <c r="Q15" s="140"/>
      <c r="R15" s="140"/>
      <c r="S15" s="141"/>
      <c r="T15" s="141"/>
      <c r="U15" s="141"/>
      <c r="V15" s="140"/>
      <c r="W15" s="202"/>
      <c r="X15" s="137">
        <f t="shared" ref="X15:X21" si="2">COUNTIF(F15:H15,"ja")+COUNTIF(N15:P15,"ja")+COUNTIF(S15:U15,"ja")</f>
        <v>0</v>
      </c>
      <c r="Y15" s="137" t="str">
        <f t="shared" si="1"/>
        <v>ungleich</v>
      </c>
    </row>
    <row r="16" spans="1:31" s="107" customFormat="1" ht="18" x14ac:dyDescent="0.2">
      <c r="A16" s="155"/>
      <c r="B16" s="157"/>
      <c r="C16" s="191"/>
      <c r="D16" s="158"/>
      <c r="E16" s="140"/>
      <c r="F16" s="141"/>
      <c r="G16" s="141"/>
      <c r="H16" s="141"/>
      <c r="I16" s="198"/>
      <c r="J16" s="156">
        <v>2</v>
      </c>
      <c r="K16" s="159"/>
      <c r="L16" s="158"/>
      <c r="M16" s="140"/>
      <c r="N16" s="141"/>
      <c r="O16" s="141"/>
      <c r="P16" s="141"/>
      <c r="Q16" s="158"/>
      <c r="R16" s="140"/>
      <c r="S16" s="141"/>
      <c r="T16" s="141"/>
      <c r="U16" s="141"/>
      <c r="V16" s="158"/>
      <c r="W16" s="202"/>
      <c r="X16" s="137">
        <f t="shared" si="2"/>
        <v>0</v>
      </c>
      <c r="Y16" s="137" t="str">
        <f t="shared" si="1"/>
        <v>ungleich</v>
      </c>
    </row>
    <row r="17" spans="1:25" s="107" customFormat="1" ht="18" x14ac:dyDescent="0.2">
      <c r="A17" s="155"/>
      <c r="B17" s="139"/>
      <c r="C17" s="188"/>
      <c r="D17" s="140"/>
      <c r="E17" s="140"/>
      <c r="F17" s="141"/>
      <c r="G17" s="141"/>
      <c r="H17" s="141"/>
      <c r="I17" s="195"/>
      <c r="J17" s="156">
        <v>2</v>
      </c>
      <c r="K17" s="142"/>
      <c r="L17" s="140"/>
      <c r="M17" s="140"/>
      <c r="N17" s="141"/>
      <c r="O17" s="141"/>
      <c r="P17" s="141"/>
      <c r="Q17" s="140"/>
      <c r="R17" s="140"/>
      <c r="S17" s="141"/>
      <c r="T17" s="141"/>
      <c r="U17" s="141"/>
      <c r="V17" s="140"/>
      <c r="W17" s="202"/>
      <c r="X17" s="137">
        <f t="shared" si="2"/>
        <v>0</v>
      </c>
      <c r="Y17" s="137" t="str">
        <f t="shared" si="1"/>
        <v>ungleich</v>
      </c>
    </row>
    <row r="18" spans="1:25" s="107" customFormat="1" ht="18" x14ac:dyDescent="0.2">
      <c r="A18" s="155"/>
      <c r="B18" s="157"/>
      <c r="C18" s="191"/>
      <c r="D18" s="158"/>
      <c r="E18" s="140"/>
      <c r="F18" s="141"/>
      <c r="G18" s="141"/>
      <c r="H18" s="141"/>
      <c r="I18" s="198"/>
      <c r="J18" s="156">
        <v>2</v>
      </c>
      <c r="K18" s="159"/>
      <c r="L18" s="158"/>
      <c r="M18" s="140"/>
      <c r="N18" s="141"/>
      <c r="O18" s="141"/>
      <c r="P18" s="141"/>
      <c r="Q18" s="158"/>
      <c r="R18" s="140"/>
      <c r="S18" s="141"/>
      <c r="T18" s="141"/>
      <c r="U18" s="141"/>
      <c r="V18" s="158"/>
      <c r="W18" s="202"/>
      <c r="X18" s="137">
        <f t="shared" si="2"/>
        <v>0</v>
      </c>
      <c r="Y18" s="137" t="str">
        <f t="shared" si="1"/>
        <v>ungleich</v>
      </c>
    </row>
    <row r="19" spans="1:25" s="107" customFormat="1" ht="18" x14ac:dyDescent="0.2">
      <c r="A19" s="155"/>
      <c r="B19" s="139"/>
      <c r="C19" s="188"/>
      <c r="D19" s="140"/>
      <c r="E19" s="140"/>
      <c r="F19" s="141"/>
      <c r="G19" s="141"/>
      <c r="H19" s="141"/>
      <c r="I19" s="195"/>
      <c r="J19" s="156">
        <v>2</v>
      </c>
      <c r="K19" s="142"/>
      <c r="L19" s="140"/>
      <c r="M19" s="140"/>
      <c r="N19" s="141"/>
      <c r="O19" s="141"/>
      <c r="P19" s="141"/>
      <c r="Q19" s="140"/>
      <c r="R19" s="140"/>
      <c r="S19" s="141"/>
      <c r="T19" s="141"/>
      <c r="U19" s="141"/>
      <c r="V19" s="140"/>
      <c r="W19" s="202"/>
      <c r="X19" s="137">
        <f t="shared" si="2"/>
        <v>0</v>
      </c>
      <c r="Y19" s="137" t="str">
        <f t="shared" si="1"/>
        <v>ungleich</v>
      </c>
    </row>
    <row r="20" spans="1:25" s="107" customFormat="1" ht="18" x14ac:dyDescent="0.2">
      <c r="A20" s="155"/>
      <c r="B20" s="157"/>
      <c r="C20" s="191"/>
      <c r="D20" s="158"/>
      <c r="E20" s="140"/>
      <c r="F20" s="141"/>
      <c r="G20" s="141"/>
      <c r="H20" s="141"/>
      <c r="I20" s="198"/>
      <c r="J20" s="156">
        <v>2</v>
      </c>
      <c r="K20" s="159"/>
      <c r="L20" s="158"/>
      <c r="M20" s="140"/>
      <c r="N20" s="141"/>
      <c r="O20" s="141"/>
      <c r="P20" s="141"/>
      <c r="Q20" s="158"/>
      <c r="R20" s="140"/>
      <c r="S20" s="141"/>
      <c r="T20" s="141"/>
      <c r="U20" s="141"/>
      <c r="V20" s="158"/>
      <c r="W20" s="202"/>
      <c r="X20" s="137">
        <f t="shared" si="2"/>
        <v>0</v>
      </c>
      <c r="Y20" s="137" t="str">
        <f t="shared" si="1"/>
        <v>ungleich</v>
      </c>
    </row>
    <row r="21" spans="1:25" s="107" customFormat="1" ht="18.75" thickBot="1" x14ac:dyDescent="0.25">
      <c r="A21" s="160"/>
      <c r="B21" s="144"/>
      <c r="C21" s="189"/>
      <c r="D21" s="145"/>
      <c r="E21" s="145"/>
      <c r="F21" s="146"/>
      <c r="G21" s="146"/>
      <c r="H21" s="146"/>
      <c r="I21" s="196"/>
      <c r="J21" s="161">
        <v>2</v>
      </c>
      <c r="K21" s="147"/>
      <c r="L21" s="145"/>
      <c r="M21" s="145"/>
      <c r="N21" s="146"/>
      <c r="O21" s="146"/>
      <c r="P21" s="146"/>
      <c r="Q21" s="145"/>
      <c r="R21" s="145"/>
      <c r="S21" s="146"/>
      <c r="T21" s="146"/>
      <c r="U21" s="146"/>
      <c r="V21" s="145"/>
      <c r="W21" s="203"/>
      <c r="X21" s="137">
        <f t="shared" si="2"/>
        <v>0</v>
      </c>
      <c r="Y21" s="137" t="str">
        <f t="shared" si="1"/>
        <v>ungleich</v>
      </c>
    </row>
    <row r="22" spans="1:25" s="107" customFormat="1" ht="18" x14ac:dyDescent="0.2">
      <c r="A22" s="148"/>
      <c r="B22" s="162"/>
      <c r="C22" s="192"/>
      <c r="D22" s="151"/>
      <c r="E22" s="151"/>
      <c r="F22" s="151"/>
      <c r="G22" s="152"/>
      <c r="H22" s="152"/>
      <c r="I22" s="199"/>
      <c r="J22" s="163">
        <v>3</v>
      </c>
      <c r="K22" s="164"/>
      <c r="L22" s="151"/>
      <c r="M22" s="151"/>
      <c r="N22" s="151"/>
      <c r="O22" s="152"/>
      <c r="P22" s="152"/>
      <c r="Q22" s="151"/>
      <c r="R22" s="151"/>
      <c r="S22" s="151"/>
      <c r="T22" s="152"/>
      <c r="U22" s="152"/>
      <c r="V22" s="151"/>
      <c r="W22" s="204"/>
      <c r="X22" s="137">
        <f>COUNTIF(G22:H22,"ja")+COUNTIF(O22:P22,"ja")+COUNTIF(T22:U22,"ja")</f>
        <v>0</v>
      </c>
      <c r="Y22" s="137" t="str">
        <f t="shared" si="1"/>
        <v>ungleich</v>
      </c>
    </row>
    <row r="23" spans="1:25" s="107" customFormat="1" ht="18" x14ac:dyDescent="0.2">
      <c r="A23" s="155"/>
      <c r="B23" s="139"/>
      <c r="C23" s="188"/>
      <c r="D23" s="140"/>
      <c r="E23" s="140"/>
      <c r="F23" s="140"/>
      <c r="G23" s="141"/>
      <c r="H23" s="141"/>
      <c r="I23" s="195"/>
      <c r="J23" s="165">
        <v>3</v>
      </c>
      <c r="K23" s="142"/>
      <c r="L23" s="140"/>
      <c r="M23" s="140"/>
      <c r="N23" s="140"/>
      <c r="O23" s="141"/>
      <c r="P23" s="141"/>
      <c r="Q23" s="140"/>
      <c r="R23" s="140"/>
      <c r="S23" s="140"/>
      <c r="T23" s="141"/>
      <c r="U23" s="141"/>
      <c r="V23" s="140"/>
      <c r="W23" s="202"/>
      <c r="X23" s="137">
        <f t="shared" ref="X23:X29" si="3">COUNTIF(G23:H23,"ja")+COUNTIF(O23:P23,"ja")+COUNTIF(T23:U23,"ja")</f>
        <v>0</v>
      </c>
      <c r="Y23" s="137" t="str">
        <f t="shared" si="1"/>
        <v>ungleich</v>
      </c>
    </row>
    <row r="24" spans="1:25" s="107" customFormat="1" ht="18" x14ac:dyDescent="0.2">
      <c r="A24" s="155"/>
      <c r="B24" s="139"/>
      <c r="C24" s="188"/>
      <c r="D24" s="140"/>
      <c r="E24" s="140"/>
      <c r="F24" s="140"/>
      <c r="G24" s="141"/>
      <c r="H24" s="141"/>
      <c r="I24" s="195"/>
      <c r="J24" s="165">
        <v>3</v>
      </c>
      <c r="K24" s="142"/>
      <c r="L24" s="140"/>
      <c r="M24" s="140"/>
      <c r="N24" s="140"/>
      <c r="O24" s="141"/>
      <c r="P24" s="141"/>
      <c r="Q24" s="140"/>
      <c r="R24" s="140"/>
      <c r="S24" s="140"/>
      <c r="T24" s="141"/>
      <c r="U24" s="141"/>
      <c r="V24" s="140"/>
      <c r="W24" s="202"/>
      <c r="X24" s="137">
        <f t="shared" si="3"/>
        <v>0</v>
      </c>
      <c r="Y24" s="137" t="str">
        <f t="shared" si="1"/>
        <v>ungleich</v>
      </c>
    </row>
    <row r="25" spans="1:25" s="107" customFormat="1" ht="18" x14ac:dyDescent="0.2">
      <c r="A25" s="155"/>
      <c r="B25" s="139"/>
      <c r="C25" s="188"/>
      <c r="D25" s="140"/>
      <c r="E25" s="140"/>
      <c r="F25" s="140"/>
      <c r="G25" s="141"/>
      <c r="H25" s="141"/>
      <c r="I25" s="195"/>
      <c r="J25" s="165">
        <v>3</v>
      </c>
      <c r="K25" s="142"/>
      <c r="L25" s="140"/>
      <c r="M25" s="140"/>
      <c r="N25" s="140"/>
      <c r="O25" s="141"/>
      <c r="P25" s="141"/>
      <c r="Q25" s="140"/>
      <c r="R25" s="140"/>
      <c r="S25" s="140"/>
      <c r="T25" s="141"/>
      <c r="U25" s="141"/>
      <c r="V25" s="140"/>
      <c r="W25" s="202"/>
      <c r="X25" s="137">
        <f t="shared" si="3"/>
        <v>0</v>
      </c>
      <c r="Y25" s="137" t="str">
        <f t="shared" si="1"/>
        <v>ungleich</v>
      </c>
    </row>
    <row r="26" spans="1:25" s="107" customFormat="1" ht="18" x14ac:dyDescent="0.2">
      <c r="A26" s="155"/>
      <c r="B26" s="139"/>
      <c r="C26" s="188"/>
      <c r="D26" s="140"/>
      <c r="E26" s="140"/>
      <c r="F26" s="140"/>
      <c r="G26" s="141"/>
      <c r="H26" s="141"/>
      <c r="I26" s="195"/>
      <c r="J26" s="165">
        <v>3</v>
      </c>
      <c r="K26" s="142"/>
      <c r="L26" s="140"/>
      <c r="M26" s="140"/>
      <c r="N26" s="140"/>
      <c r="O26" s="141"/>
      <c r="P26" s="141"/>
      <c r="Q26" s="140"/>
      <c r="R26" s="140"/>
      <c r="S26" s="140"/>
      <c r="T26" s="141"/>
      <c r="U26" s="141"/>
      <c r="V26" s="140"/>
      <c r="W26" s="202"/>
      <c r="X26" s="137">
        <f t="shared" si="3"/>
        <v>0</v>
      </c>
      <c r="Y26" s="137" t="str">
        <f t="shared" si="1"/>
        <v>ungleich</v>
      </c>
    </row>
    <row r="27" spans="1:25" s="107" customFormat="1" ht="18" x14ac:dyDescent="0.2">
      <c r="A27" s="155"/>
      <c r="B27" s="139"/>
      <c r="C27" s="188"/>
      <c r="D27" s="140"/>
      <c r="E27" s="140"/>
      <c r="F27" s="140"/>
      <c r="G27" s="141"/>
      <c r="H27" s="141"/>
      <c r="I27" s="195"/>
      <c r="J27" s="165">
        <v>3</v>
      </c>
      <c r="K27" s="142"/>
      <c r="L27" s="140"/>
      <c r="M27" s="140"/>
      <c r="N27" s="140"/>
      <c r="O27" s="141"/>
      <c r="P27" s="141"/>
      <c r="Q27" s="140"/>
      <c r="R27" s="140"/>
      <c r="S27" s="140"/>
      <c r="T27" s="141"/>
      <c r="U27" s="141"/>
      <c r="V27" s="140"/>
      <c r="W27" s="202"/>
      <c r="X27" s="137">
        <f t="shared" si="3"/>
        <v>0</v>
      </c>
      <c r="Y27" s="137" t="str">
        <f t="shared" si="1"/>
        <v>ungleich</v>
      </c>
    </row>
    <row r="28" spans="1:25" s="107" customFormat="1" ht="18" x14ac:dyDescent="0.2">
      <c r="A28" s="155"/>
      <c r="B28" s="139"/>
      <c r="C28" s="188"/>
      <c r="D28" s="140"/>
      <c r="E28" s="140"/>
      <c r="F28" s="140"/>
      <c r="G28" s="141"/>
      <c r="H28" s="141"/>
      <c r="I28" s="195"/>
      <c r="J28" s="165">
        <v>3</v>
      </c>
      <c r="K28" s="142"/>
      <c r="L28" s="140"/>
      <c r="M28" s="140"/>
      <c r="N28" s="140"/>
      <c r="O28" s="141"/>
      <c r="P28" s="141"/>
      <c r="Q28" s="140"/>
      <c r="R28" s="140"/>
      <c r="S28" s="140"/>
      <c r="T28" s="141"/>
      <c r="U28" s="141"/>
      <c r="V28" s="140"/>
      <c r="W28" s="202"/>
      <c r="X28" s="137">
        <f t="shared" si="3"/>
        <v>0</v>
      </c>
      <c r="Y28" s="137" t="str">
        <f t="shared" si="1"/>
        <v>ungleich</v>
      </c>
    </row>
    <row r="29" spans="1:25" s="107" customFormat="1" ht="18.75" thickBot="1" x14ac:dyDescent="0.25">
      <c r="A29" s="166"/>
      <c r="B29" s="167"/>
      <c r="C29" s="193"/>
      <c r="D29" s="168"/>
      <c r="E29" s="168"/>
      <c r="F29" s="168"/>
      <c r="G29" s="169"/>
      <c r="H29" s="169"/>
      <c r="I29" s="200"/>
      <c r="J29" s="170">
        <v>3</v>
      </c>
      <c r="K29" s="171"/>
      <c r="L29" s="168"/>
      <c r="M29" s="168"/>
      <c r="N29" s="168"/>
      <c r="O29" s="169"/>
      <c r="P29" s="169"/>
      <c r="Q29" s="168"/>
      <c r="R29" s="168"/>
      <c r="S29" s="168"/>
      <c r="T29" s="169"/>
      <c r="U29" s="169"/>
      <c r="V29" s="168"/>
      <c r="W29" s="205"/>
      <c r="X29" s="137">
        <f t="shared" si="3"/>
        <v>0</v>
      </c>
      <c r="Y29" s="137" t="str">
        <f t="shared" si="1"/>
        <v>ungleich</v>
      </c>
    </row>
    <row r="30" spans="1:25" s="107" customFormat="1" ht="18" x14ac:dyDescent="0.2">
      <c r="A30" s="131"/>
      <c r="B30" s="132"/>
      <c r="C30" s="187"/>
      <c r="D30" s="133"/>
      <c r="E30" s="133"/>
      <c r="F30" s="133"/>
      <c r="G30" s="133"/>
      <c r="H30" s="134"/>
      <c r="I30" s="194"/>
      <c r="J30" s="172">
        <v>4</v>
      </c>
      <c r="K30" s="136"/>
      <c r="L30" s="133"/>
      <c r="M30" s="133"/>
      <c r="N30" s="133"/>
      <c r="O30" s="133"/>
      <c r="P30" s="134"/>
      <c r="Q30" s="133"/>
      <c r="R30" s="133"/>
      <c r="S30" s="133"/>
      <c r="T30" s="133"/>
      <c r="U30" s="134"/>
      <c r="V30" s="133"/>
      <c r="W30" s="201"/>
      <c r="X30" s="137">
        <f>COUNTIF(H30,"ja")+COUNTIF(P30,"ja")+COUNTIF(U30,"ja")</f>
        <v>0</v>
      </c>
      <c r="Y30" s="137" t="str">
        <f t="shared" si="1"/>
        <v>ungleich</v>
      </c>
    </row>
    <row r="31" spans="1:25" s="107" customFormat="1" ht="18" x14ac:dyDescent="0.2">
      <c r="A31" s="138"/>
      <c r="B31" s="139"/>
      <c r="C31" s="188"/>
      <c r="D31" s="140"/>
      <c r="E31" s="140"/>
      <c r="F31" s="140"/>
      <c r="G31" s="140"/>
      <c r="H31" s="141"/>
      <c r="I31" s="195"/>
      <c r="J31" s="173">
        <v>4</v>
      </c>
      <c r="K31" s="142"/>
      <c r="L31" s="140"/>
      <c r="M31" s="140"/>
      <c r="N31" s="140"/>
      <c r="O31" s="140"/>
      <c r="P31" s="141"/>
      <c r="Q31" s="140"/>
      <c r="R31" s="140"/>
      <c r="S31" s="140"/>
      <c r="T31" s="140"/>
      <c r="U31" s="141"/>
      <c r="V31" s="140"/>
      <c r="W31" s="202"/>
      <c r="X31" s="137">
        <f t="shared" ref="X31:X37" si="4">COUNTIF(H31,"ja")+COUNTIF(P31,"ja")+COUNTIF(U31,"ja")</f>
        <v>0</v>
      </c>
      <c r="Y31" s="137" t="str">
        <f t="shared" si="1"/>
        <v>ungleich</v>
      </c>
    </row>
    <row r="32" spans="1:25" s="107" customFormat="1" ht="18" x14ac:dyDescent="0.2">
      <c r="A32" s="138"/>
      <c r="B32" s="139"/>
      <c r="C32" s="188"/>
      <c r="D32" s="140"/>
      <c r="E32" s="140"/>
      <c r="F32" s="140"/>
      <c r="G32" s="140"/>
      <c r="H32" s="141"/>
      <c r="I32" s="195"/>
      <c r="J32" s="173">
        <v>4</v>
      </c>
      <c r="K32" s="142"/>
      <c r="L32" s="140"/>
      <c r="M32" s="140"/>
      <c r="N32" s="140"/>
      <c r="O32" s="140"/>
      <c r="P32" s="141"/>
      <c r="Q32" s="140"/>
      <c r="R32" s="140"/>
      <c r="S32" s="140"/>
      <c r="T32" s="140"/>
      <c r="U32" s="141"/>
      <c r="V32" s="174"/>
      <c r="W32" s="202"/>
      <c r="X32" s="137">
        <f t="shared" si="4"/>
        <v>0</v>
      </c>
      <c r="Y32" s="137" t="str">
        <f t="shared" si="1"/>
        <v>ungleich</v>
      </c>
    </row>
    <row r="33" spans="1:26" s="107" customFormat="1" ht="18" x14ac:dyDescent="0.2">
      <c r="A33" s="138"/>
      <c r="B33" s="139"/>
      <c r="C33" s="188"/>
      <c r="D33" s="140"/>
      <c r="E33" s="140"/>
      <c r="F33" s="140"/>
      <c r="G33" s="140"/>
      <c r="H33" s="141"/>
      <c r="I33" s="195"/>
      <c r="J33" s="173">
        <v>4</v>
      </c>
      <c r="K33" s="142"/>
      <c r="L33" s="140"/>
      <c r="M33" s="140"/>
      <c r="N33" s="140"/>
      <c r="O33" s="140"/>
      <c r="P33" s="141"/>
      <c r="Q33" s="140"/>
      <c r="R33" s="140"/>
      <c r="S33" s="140"/>
      <c r="T33" s="140"/>
      <c r="U33" s="141"/>
      <c r="V33" s="174"/>
      <c r="W33" s="202"/>
      <c r="X33" s="137">
        <f t="shared" si="4"/>
        <v>0</v>
      </c>
      <c r="Y33" s="137" t="str">
        <f t="shared" si="1"/>
        <v>ungleich</v>
      </c>
    </row>
    <row r="34" spans="1:26" s="107" customFormat="1" ht="18" x14ac:dyDescent="0.2">
      <c r="A34" s="138"/>
      <c r="B34" s="139"/>
      <c r="C34" s="188"/>
      <c r="D34" s="140"/>
      <c r="E34" s="140"/>
      <c r="F34" s="140"/>
      <c r="G34" s="140"/>
      <c r="H34" s="141"/>
      <c r="I34" s="195"/>
      <c r="J34" s="173">
        <v>4</v>
      </c>
      <c r="K34" s="142"/>
      <c r="L34" s="140"/>
      <c r="M34" s="140"/>
      <c r="N34" s="140"/>
      <c r="O34" s="140"/>
      <c r="P34" s="141"/>
      <c r="Q34" s="140"/>
      <c r="R34" s="140"/>
      <c r="S34" s="140"/>
      <c r="T34" s="140"/>
      <c r="U34" s="141"/>
      <c r="V34" s="140"/>
      <c r="W34" s="202"/>
      <c r="X34" s="137">
        <f t="shared" si="4"/>
        <v>0</v>
      </c>
      <c r="Y34" s="137" t="str">
        <f t="shared" si="1"/>
        <v>ungleich</v>
      </c>
    </row>
    <row r="35" spans="1:26" s="107" customFormat="1" ht="18" x14ac:dyDescent="0.2">
      <c r="A35" s="138"/>
      <c r="B35" s="139"/>
      <c r="C35" s="188"/>
      <c r="D35" s="140"/>
      <c r="E35" s="140"/>
      <c r="F35" s="140"/>
      <c r="G35" s="140"/>
      <c r="H35" s="141"/>
      <c r="I35" s="195"/>
      <c r="J35" s="173">
        <v>4</v>
      </c>
      <c r="K35" s="142"/>
      <c r="L35" s="140"/>
      <c r="M35" s="140"/>
      <c r="N35" s="140"/>
      <c r="O35" s="140"/>
      <c r="P35" s="141"/>
      <c r="Q35" s="140"/>
      <c r="R35" s="140"/>
      <c r="S35" s="140"/>
      <c r="T35" s="140"/>
      <c r="U35" s="141"/>
      <c r="V35" s="140"/>
      <c r="W35" s="202"/>
      <c r="X35" s="137">
        <f t="shared" si="4"/>
        <v>0</v>
      </c>
      <c r="Y35" s="137" t="str">
        <f t="shared" si="1"/>
        <v>ungleich</v>
      </c>
    </row>
    <row r="36" spans="1:26" s="107" customFormat="1" ht="18" x14ac:dyDescent="0.2">
      <c r="A36" s="138"/>
      <c r="B36" s="139"/>
      <c r="C36" s="188"/>
      <c r="D36" s="140"/>
      <c r="E36" s="140"/>
      <c r="F36" s="140"/>
      <c r="G36" s="140"/>
      <c r="H36" s="141"/>
      <c r="I36" s="195"/>
      <c r="J36" s="173">
        <v>4</v>
      </c>
      <c r="K36" s="142"/>
      <c r="L36" s="140"/>
      <c r="M36" s="140"/>
      <c r="N36" s="140"/>
      <c r="O36" s="140"/>
      <c r="P36" s="141"/>
      <c r="Q36" s="140"/>
      <c r="R36" s="140"/>
      <c r="S36" s="140"/>
      <c r="T36" s="140"/>
      <c r="U36" s="141"/>
      <c r="V36" s="174"/>
      <c r="W36" s="202"/>
      <c r="X36" s="137">
        <f t="shared" si="4"/>
        <v>0</v>
      </c>
      <c r="Y36" s="137" t="str">
        <f t="shared" si="1"/>
        <v>ungleich</v>
      </c>
    </row>
    <row r="37" spans="1:26" s="107" customFormat="1" ht="18.75" thickBot="1" x14ac:dyDescent="0.25">
      <c r="A37" s="143"/>
      <c r="B37" s="144"/>
      <c r="C37" s="189"/>
      <c r="D37" s="145"/>
      <c r="E37" s="168"/>
      <c r="F37" s="168"/>
      <c r="G37" s="168"/>
      <c r="H37" s="146"/>
      <c r="I37" s="196"/>
      <c r="J37" s="175">
        <v>4</v>
      </c>
      <c r="K37" s="147"/>
      <c r="L37" s="145"/>
      <c r="M37" s="145"/>
      <c r="N37" s="145"/>
      <c r="O37" s="145"/>
      <c r="P37" s="146"/>
      <c r="Q37" s="145"/>
      <c r="R37" s="145"/>
      <c r="S37" s="145"/>
      <c r="T37" s="145"/>
      <c r="U37" s="146"/>
      <c r="V37" s="176"/>
      <c r="W37" s="202"/>
      <c r="X37" s="137">
        <f t="shared" si="4"/>
        <v>0</v>
      </c>
      <c r="Y37" s="137" t="str">
        <f t="shared" si="1"/>
        <v>ungleich</v>
      </c>
    </row>
    <row r="38" spans="1:26" s="107" customFormat="1" ht="18" x14ac:dyDescent="0.2">
      <c r="A38" s="177"/>
      <c r="B38" s="162"/>
      <c r="C38" s="192"/>
      <c r="D38" s="151"/>
      <c r="E38" s="151"/>
      <c r="F38" s="151"/>
      <c r="G38" s="151"/>
      <c r="H38" s="151"/>
      <c r="I38" s="199"/>
      <c r="J38" s="178">
        <v>5</v>
      </c>
      <c r="K38" s="164"/>
      <c r="L38" s="151"/>
      <c r="M38" s="151"/>
      <c r="N38" s="151"/>
      <c r="O38" s="151"/>
      <c r="P38" s="151"/>
      <c r="Q38" s="151"/>
      <c r="R38" s="151"/>
      <c r="S38" s="151"/>
      <c r="T38" s="151"/>
      <c r="U38" s="151"/>
      <c r="V38" s="151"/>
      <c r="W38" s="206"/>
      <c r="X38" s="137"/>
      <c r="Y38" s="179"/>
    </row>
    <row r="39" spans="1:26" s="107" customFormat="1" ht="18" x14ac:dyDescent="0.2">
      <c r="A39" s="138"/>
      <c r="B39" s="139"/>
      <c r="C39" s="188"/>
      <c r="D39" s="140"/>
      <c r="E39" s="140"/>
      <c r="F39" s="140"/>
      <c r="G39" s="140"/>
      <c r="H39" s="140"/>
      <c r="I39" s="195"/>
      <c r="J39" s="180">
        <v>5</v>
      </c>
      <c r="K39" s="142"/>
      <c r="L39" s="140"/>
      <c r="M39" s="140"/>
      <c r="N39" s="140"/>
      <c r="O39" s="140"/>
      <c r="P39" s="140"/>
      <c r="Q39" s="140"/>
      <c r="R39" s="140"/>
      <c r="S39" s="140"/>
      <c r="T39" s="140"/>
      <c r="U39" s="140"/>
      <c r="V39" s="140"/>
      <c r="W39" s="207"/>
      <c r="X39" s="137"/>
      <c r="Y39" s="179"/>
    </row>
    <row r="40" spans="1:26" s="107" customFormat="1" ht="18" x14ac:dyDescent="0.2">
      <c r="A40" s="138"/>
      <c r="B40" s="139"/>
      <c r="C40" s="188"/>
      <c r="D40" s="140"/>
      <c r="E40" s="140"/>
      <c r="F40" s="140"/>
      <c r="G40" s="140"/>
      <c r="H40" s="140"/>
      <c r="I40" s="195"/>
      <c r="J40" s="180">
        <v>5</v>
      </c>
      <c r="K40" s="142"/>
      <c r="L40" s="140"/>
      <c r="M40" s="140"/>
      <c r="N40" s="140"/>
      <c r="O40" s="140"/>
      <c r="P40" s="140"/>
      <c r="Q40" s="140"/>
      <c r="R40" s="140"/>
      <c r="S40" s="140"/>
      <c r="T40" s="140"/>
      <c r="U40" s="140"/>
      <c r="V40" s="140"/>
      <c r="W40" s="207"/>
      <c r="X40" s="137"/>
      <c r="Y40" s="179"/>
    </row>
    <row r="41" spans="1:26" s="107" customFormat="1" ht="18" x14ac:dyDescent="0.2">
      <c r="A41" s="138"/>
      <c r="B41" s="139"/>
      <c r="C41" s="188"/>
      <c r="D41" s="140"/>
      <c r="E41" s="140"/>
      <c r="F41" s="140"/>
      <c r="G41" s="140"/>
      <c r="H41" s="140"/>
      <c r="I41" s="195"/>
      <c r="J41" s="180">
        <v>5</v>
      </c>
      <c r="K41" s="142"/>
      <c r="L41" s="140"/>
      <c r="M41" s="140"/>
      <c r="N41" s="140"/>
      <c r="O41" s="140"/>
      <c r="P41" s="140"/>
      <c r="Q41" s="140"/>
      <c r="R41" s="140"/>
      <c r="S41" s="140"/>
      <c r="T41" s="140"/>
      <c r="U41" s="140"/>
      <c r="V41" s="140"/>
      <c r="W41" s="207"/>
      <c r="X41" s="137"/>
      <c r="Y41" s="179"/>
    </row>
    <row r="42" spans="1:26" s="107" customFormat="1" ht="18" x14ac:dyDescent="0.2">
      <c r="A42" s="138"/>
      <c r="B42" s="139"/>
      <c r="C42" s="188"/>
      <c r="D42" s="140"/>
      <c r="E42" s="140"/>
      <c r="F42" s="140"/>
      <c r="G42" s="140"/>
      <c r="H42" s="140"/>
      <c r="I42" s="195"/>
      <c r="J42" s="180">
        <v>5</v>
      </c>
      <c r="K42" s="142"/>
      <c r="L42" s="140"/>
      <c r="M42" s="140"/>
      <c r="N42" s="140"/>
      <c r="O42" s="140"/>
      <c r="P42" s="140"/>
      <c r="Q42" s="140"/>
      <c r="R42" s="140"/>
      <c r="S42" s="140"/>
      <c r="T42" s="140"/>
      <c r="U42" s="140"/>
      <c r="V42" s="140"/>
      <c r="W42" s="207"/>
      <c r="X42" s="137"/>
      <c r="Y42" s="179"/>
    </row>
    <row r="43" spans="1:26" s="107" customFormat="1" ht="18" x14ac:dyDescent="0.2">
      <c r="A43" s="138"/>
      <c r="B43" s="139"/>
      <c r="C43" s="188"/>
      <c r="D43" s="140"/>
      <c r="E43" s="140"/>
      <c r="F43" s="140"/>
      <c r="G43" s="140"/>
      <c r="H43" s="140"/>
      <c r="I43" s="195"/>
      <c r="J43" s="180">
        <v>5</v>
      </c>
      <c r="K43" s="142"/>
      <c r="L43" s="140"/>
      <c r="M43" s="140"/>
      <c r="N43" s="140"/>
      <c r="O43" s="140"/>
      <c r="P43" s="140"/>
      <c r="Q43" s="140"/>
      <c r="R43" s="140"/>
      <c r="S43" s="140"/>
      <c r="T43" s="140"/>
      <c r="U43" s="140"/>
      <c r="V43" s="140"/>
      <c r="W43" s="207"/>
      <c r="X43" s="137"/>
      <c r="Y43" s="179"/>
    </row>
    <row r="44" spans="1:26" s="107" customFormat="1" ht="18" x14ac:dyDescent="0.2">
      <c r="A44" s="138"/>
      <c r="B44" s="139"/>
      <c r="C44" s="188"/>
      <c r="D44" s="140"/>
      <c r="E44" s="140"/>
      <c r="F44" s="140"/>
      <c r="G44" s="140"/>
      <c r="H44" s="140"/>
      <c r="I44" s="195"/>
      <c r="J44" s="180">
        <v>5</v>
      </c>
      <c r="K44" s="142"/>
      <c r="L44" s="140"/>
      <c r="M44" s="140"/>
      <c r="N44" s="140"/>
      <c r="O44" s="140"/>
      <c r="P44" s="140"/>
      <c r="Q44" s="140"/>
      <c r="R44" s="140"/>
      <c r="S44" s="140"/>
      <c r="T44" s="140"/>
      <c r="U44" s="140"/>
      <c r="V44" s="140"/>
      <c r="W44" s="207"/>
      <c r="X44" s="137"/>
      <c r="Y44" s="179"/>
    </row>
    <row r="45" spans="1:26" s="107" customFormat="1" ht="18.75" thickBot="1" x14ac:dyDescent="0.25">
      <c r="A45" s="181"/>
      <c r="B45" s="167"/>
      <c r="C45" s="193"/>
      <c r="D45" s="168"/>
      <c r="E45" s="168"/>
      <c r="F45" s="168"/>
      <c r="G45" s="168"/>
      <c r="H45" s="168"/>
      <c r="I45" s="200"/>
      <c r="J45" s="182">
        <v>5</v>
      </c>
      <c r="K45" s="171"/>
      <c r="L45" s="168"/>
      <c r="M45" s="168"/>
      <c r="N45" s="168"/>
      <c r="O45" s="168"/>
      <c r="P45" s="168"/>
      <c r="Q45" s="168"/>
      <c r="R45" s="168"/>
      <c r="S45" s="168"/>
      <c r="T45" s="168"/>
      <c r="U45" s="168"/>
      <c r="V45" s="168"/>
      <c r="W45" s="208"/>
      <c r="X45" s="137"/>
      <c r="Y45" s="179"/>
    </row>
    <row r="46" spans="1:26" ht="24" customHeight="1" x14ac:dyDescent="0.2"/>
    <row r="47" spans="1:26" s="129" customFormat="1" ht="69" customHeight="1" x14ac:dyDescent="0.2">
      <c r="A47" s="252"/>
      <c r="B47" s="252"/>
      <c r="C47" s="252"/>
      <c r="D47" s="252"/>
      <c r="E47" s="252"/>
      <c r="F47" s="252"/>
      <c r="G47" s="184"/>
      <c r="H47" s="252"/>
      <c r="I47" s="252"/>
      <c r="J47" s="252"/>
      <c r="K47" s="252"/>
      <c r="L47" s="252"/>
      <c r="M47" s="252"/>
      <c r="N47" s="252"/>
      <c r="O47" s="252"/>
      <c r="Q47" s="253"/>
      <c r="R47" s="253"/>
      <c r="S47" s="253"/>
      <c r="T47" s="253"/>
      <c r="U47" s="253"/>
      <c r="V47" s="253"/>
      <c r="W47" s="183"/>
      <c r="X47" s="183"/>
      <c r="Y47" s="185"/>
      <c r="Z47" s="183"/>
    </row>
    <row r="48" spans="1:26" x14ac:dyDescent="0.2">
      <c r="A48" s="241" t="s">
        <v>102</v>
      </c>
      <c r="B48" s="241"/>
      <c r="C48" s="241"/>
      <c r="D48" s="241"/>
      <c r="E48" s="241"/>
      <c r="F48" s="241"/>
      <c r="H48" s="241" t="s">
        <v>103</v>
      </c>
      <c r="I48" s="241"/>
      <c r="J48" s="241"/>
      <c r="K48" s="241"/>
      <c r="L48" s="241"/>
      <c r="M48" s="241"/>
      <c r="N48" s="241"/>
      <c r="O48" s="241"/>
      <c r="Q48" s="103" t="s">
        <v>104</v>
      </c>
      <c r="X48" s="183"/>
      <c r="Y48" s="185"/>
      <c r="Z48" s="183"/>
    </row>
    <row r="49" spans="8:26" x14ac:dyDescent="0.2">
      <c r="H49" s="241" t="s">
        <v>105</v>
      </c>
      <c r="I49" s="241"/>
      <c r="J49" s="241"/>
      <c r="K49" s="241"/>
      <c r="L49" s="241"/>
      <c r="M49" s="241"/>
      <c r="N49" s="241"/>
      <c r="O49" s="241"/>
      <c r="X49" s="183"/>
      <c r="Y49" s="185"/>
      <c r="Z49" s="183"/>
    </row>
    <row r="50" spans="8:26" ht="5.25" customHeight="1" x14ac:dyDescent="0.2">
      <c r="X50" s="183"/>
      <c r="Y50" s="185"/>
      <c r="Z50" s="183"/>
    </row>
    <row r="51" spans="8:26" x14ac:dyDescent="0.2">
      <c r="X51" s="183"/>
      <c r="Y51" s="185"/>
      <c r="Z51" s="183"/>
    </row>
    <row r="52" spans="8:26" x14ac:dyDescent="0.2">
      <c r="X52" s="183"/>
      <c r="Y52" s="185"/>
      <c r="Z52" s="183"/>
    </row>
    <row r="53" spans="8:26" x14ac:dyDescent="0.2">
      <c r="X53" s="183"/>
      <c r="Y53" s="185"/>
      <c r="Z53" s="183"/>
    </row>
  </sheetData>
  <sheetProtection algorithmName="SHA-512" hashValue="4pJ3Vwb6jlqKor4oPll7DbOb6SZrw8BOzyYnbY4sPu9als9SaroVbkovTKlJhUxZFLG6quMqCdskggoukUwutA==" saltValue="eKBLFK3CIddVzw2S4zskyA==" spinCount="100000" sheet="1" objects="1" scenarios="1" selectLockedCells="1"/>
  <mergeCells count="11">
    <mergeCell ref="A48:F48"/>
    <mergeCell ref="H48:O48"/>
    <mergeCell ref="H49:O49"/>
    <mergeCell ref="A2:C2"/>
    <mergeCell ref="D2:I2"/>
    <mergeCell ref="K2:V2"/>
    <mergeCell ref="K3:P3"/>
    <mergeCell ref="Q3:U3"/>
    <mergeCell ref="A47:F47"/>
    <mergeCell ref="H47:O47"/>
    <mergeCell ref="Q47:V47"/>
  </mergeCells>
  <conditionalFormatting sqref="E6:H13 F14:H21 G22:H29 H30:H37">
    <cfRule type="uniqueValues" dxfId="10" priority="11"/>
  </conditionalFormatting>
  <conditionalFormatting sqref="E6:H13 F14:H21 G22:H29 H30:H37">
    <cfRule type="expression" dxfId="9" priority="10">
      <formula>$E$6="ja"</formula>
    </cfRule>
  </conditionalFormatting>
  <conditionalFormatting sqref="W5">
    <cfRule type="expression" dxfId="8" priority="1">
      <formula>W6=ISTLEER+ $X$6&gt;=1</formula>
    </cfRule>
    <cfRule type="expression" dxfId="7" priority="5">
      <formula>$X$6+$X$7+$X$8+$X$9+$X$10+$X$11+$X$12+$X$13+$X$14+$X$15+$X$16+$X$17+$X$18+$X$19+$X$20+$X$21+$X$22+$X$23+$X$24+$X$25+$X$26+$X$27+$X$28+$X$29+$X$30+$X$31+$X$32+$X$33+$X$34+$X$35+$X$36+$X$37+$X$38+$X$39+$X$40+$X$41+$X$42+$X$43+$X$44+$X$45&gt;0</formula>
    </cfRule>
    <cfRule type="expression" dxfId="6" priority="9">
      <formula>$Y$6="gleich"</formula>
    </cfRule>
  </conditionalFormatting>
  <conditionalFormatting sqref="V6:V45">
    <cfRule type="expression" dxfId="5" priority="6">
      <formula>$V$6&gt;65</formula>
    </cfRule>
  </conditionalFormatting>
  <conditionalFormatting sqref="W6:W37">
    <cfRule type="expression" dxfId="4" priority="4">
      <formula>Y6="ungleich"</formula>
    </cfRule>
    <cfRule type="expression" dxfId="3" priority="7">
      <formula>W6&gt;0</formula>
    </cfRule>
    <cfRule type="expression" dxfId="2" priority="8">
      <formula>X6&gt;0</formula>
    </cfRule>
  </conditionalFormatting>
  <conditionalFormatting sqref="A47:F47">
    <cfRule type="expression" dxfId="1" priority="3">
      <formula>$A$47&lt;&gt;""</formula>
    </cfRule>
  </conditionalFormatting>
  <conditionalFormatting sqref="H47:O47">
    <cfRule type="expression" dxfId="0" priority="2">
      <formula>$H$47&lt;&gt;""</formula>
    </cfRule>
  </conditionalFormatting>
  <dataValidations count="1">
    <dataValidation type="decimal" operator="lessThanOrEqual" allowBlank="1" showInputMessage="1" showErrorMessage="1" error="Bitte die Berufserfahrung in Jahren eingeben." sqref="V6:V45">
      <formula1>65</formula1>
    </dataValidation>
  </dataValidations>
  <printOptions horizontalCentered="1"/>
  <pageMargins left="0.11811023622047245" right="0.11811023622047245" top="0.70866141732283472" bottom="0.78740157480314965" header="0.59055118110236227" footer="0.19685039370078741"/>
  <pageSetup paperSize="9" scale="40" orientation="landscape" r:id="rId1"/>
  <headerFooter>
    <oddHeader>&amp;C&amp;"Arial,Standard"Tätigkeits- und Qualitätsnachweis</oddHeader>
    <oddFooter>Seite &amp;P von &amp;N</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x14:formula1>
            <xm:f>drop_Down!$A$1:$A$2</xm:f>
          </x14:formula1>
          <xm:sqref>B6:B45</xm:sqref>
        </x14:dataValidation>
        <x14:dataValidation type="list" allowBlank="1" showInputMessage="1" showErrorMessage="1">
          <x14:formula1>
            <xm:f>drop_Down!$C$1:$C$2</xm:f>
          </x14:formula1>
          <xm:sqref>K6:U45 D6:H45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2"/>
  <sheetViews>
    <sheetView workbookViewId="0">
      <selection activeCell="E36" sqref="E36"/>
    </sheetView>
  </sheetViews>
  <sheetFormatPr baseColWidth="10" defaultColWidth="11" defaultRowHeight="12.75" x14ac:dyDescent="0.2"/>
  <cols>
    <col min="1" max="1" width="9.42578125" style="186" bestFit="1" customWidth="1"/>
    <col min="2" max="16384" width="11" style="186"/>
  </cols>
  <sheetData>
    <row r="1" spans="1:3" x14ac:dyDescent="0.2">
      <c r="A1" s="186" t="s">
        <v>106</v>
      </c>
      <c r="C1" s="186" t="s">
        <v>107</v>
      </c>
    </row>
    <row r="2" spans="1:3" x14ac:dyDescent="0.2">
      <c r="A2" s="186" t="s">
        <v>108</v>
      </c>
      <c r="C2" s="186" t="s">
        <v>109</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H27"/>
  <sheetViews>
    <sheetView zoomScaleNormal="100" workbookViewId="0">
      <selection activeCell="G4" sqref="G4:G5"/>
    </sheetView>
  </sheetViews>
  <sheetFormatPr baseColWidth="10" defaultColWidth="11.42578125" defaultRowHeight="12.75" x14ac:dyDescent="0.2"/>
  <cols>
    <col min="1" max="1" width="4.42578125" style="11" customWidth="1"/>
    <col min="2" max="2" width="9.7109375" style="11" customWidth="1"/>
    <col min="3" max="3" width="42.5703125" style="11" customWidth="1"/>
    <col min="4" max="7" width="18.85546875" style="11" customWidth="1"/>
    <col min="8" max="8" width="20.5703125" style="11" customWidth="1"/>
    <col min="9" max="16384" width="11.42578125" style="11"/>
  </cols>
  <sheetData>
    <row r="1" spans="1:8" s="56" customFormat="1" ht="15" customHeight="1" x14ac:dyDescent="0.2">
      <c r="A1" s="24" t="s">
        <v>7</v>
      </c>
      <c r="B1" s="24"/>
      <c r="C1" s="66">
        <f>Start!B1</f>
        <v>0</v>
      </c>
      <c r="D1" s="24"/>
      <c r="E1" s="24"/>
      <c r="F1" s="24"/>
      <c r="G1" s="24"/>
      <c r="H1" s="67"/>
    </row>
    <row r="2" spans="1:8" s="56" customFormat="1" ht="17.45" customHeight="1" x14ac:dyDescent="0.2">
      <c r="A2" s="24"/>
      <c r="B2" s="24"/>
      <c r="C2" s="5"/>
      <c r="D2" s="24"/>
      <c r="E2" s="24"/>
      <c r="F2" s="24"/>
      <c r="G2" s="24"/>
      <c r="H2" s="67"/>
    </row>
    <row r="3" spans="1:8" ht="21.75" customHeight="1" x14ac:dyDescent="0.2">
      <c r="A3" s="57" t="s">
        <v>74</v>
      </c>
      <c r="B3" s="57"/>
      <c r="C3" s="57"/>
      <c r="D3" s="57"/>
      <c r="E3" s="57"/>
      <c r="F3" s="57"/>
      <c r="G3" s="57"/>
      <c r="H3" s="58"/>
    </row>
    <row r="4" spans="1:8" ht="12.75" customHeight="1" x14ac:dyDescent="0.2">
      <c r="A4" s="257" t="s">
        <v>8</v>
      </c>
      <c r="B4" s="256" t="s">
        <v>15</v>
      </c>
      <c r="C4" s="256"/>
      <c r="D4" s="259">
        <v>2020</v>
      </c>
      <c r="E4" s="259">
        <v>2021</v>
      </c>
      <c r="F4" s="259">
        <v>2022</v>
      </c>
      <c r="G4" s="261" t="s">
        <v>117</v>
      </c>
      <c r="H4" s="256" t="s">
        <v>2</v>
      </c>
    </row>
    <row r="5" spans="1:8" ht="40.700000000000003" customHeight="1" x14ac:dyDescent="0.2">
      <c r="A5" s="258"/>
      <c r="B5" s="256"/>
      <c r="C5" s="256"/>
      <c r="D5" s="260"/>
      <c r="E5" s="260"/>
      <c r="F5" s="260"/>
      <c r="G5" s="262" t="s">
        <v>117</v>
      </c>
      <c r="H5" s="256"/>
    </row>
    <row r="6" spans="1:8" x14ac:dyDescent="0.2">
      <c r="A6" s="18"/>
      <c r="B6" s="255"/>
      <c r="C6" s="255"/>
      <c r="D6" s="59" t="s">
        <v>5</v>
      </c>
      <c r="E6" s="59" t="s">
        <v>5</v>
      </c>
      <c r="F6" s="59" t="s">
        <v>5</v>
      </c>
      <c r="G6" s="59" t="s">
        <v>5</v>
      </c>
      <c r="H6" s="59" t="s">
        <v>5</v>
      </c>
    </row>
    <row r="7" spans="1:8" x14ac:dyDescent="0.2">
      <c r="A7" s="61">
        <v>1</v>
      </c>
      <c r="B7" s="254"/>
      <c r="C7" s="254"/>
      <c r="D7" s="68"/>
      <c r="E7" s="68"/>
      <c r="F7" s="68"/>
      <c r="G7" s="68"/>
      <c r="H7" s="70">
        <f>SUM(D7:G7)</f>
        <v>0</v>
      </c>
    </row>
    <row r="8" spans="1:8" x14ac:dyDescent="0.2">
      <c r="A8" s="61">
        <v>2</v>
      </c>
      <c r="B8" s="254"/>
      <c r="C8" s="254"/>
      <c r="D8" s="68"/>
      <c r="E8" s="68"/>
      <c r="F8" s="68"/>
      <c r="G8" s="68"/>
      <c r="H8" s="70">
        <f t="shared" ref="H8:H26" si="0">SUM(D8:G8)</f>
        <v>0</v>
      </c>
    </row>
    <row r="9" spans="1:8" x14ac:dyDescent="0.2">
      <c r="A9" s="61">
        <v>3</v>
      </c>
      <c r="B9" s="254"/>
      <c r="C9" s="254"/>
      <c r="D9" s="68"/>
      <c r="E9" s="68"/>
      <c r="F9" s="68"/>
      <c r="G9" s="68"/>
      <c r="H9" s="70">
        <f t="shared" si="0"/>
        <v>0</v>
      </c>
    </row>
    <row r="10" spans="1:8" x14ac:dyDescent="0.2">
      <c r="A10" s="61">
        <v>4</v>
      </c>
      <c r="B10" s="254"/>
      <c r="C10" s="254"/>
      <c r="D10" s="68"/>
      <c r="E10" s="68"/>
      <c r="F10" s="68"/>
      <c r="G10" s="68"/>
      <c r="H10" s="70">
        <f t="shared" si="0"/>
        <v>0</v>
      </c>
    </row>
    <row r="11" spans="1:8" x14ac:dyDescent="0.2">
      <c r="A11" s="61">
        <v>5</v>
      </c>
      <c r="B11" s="254"/>
      <c r="C11" s="254"/>
      <c r="D11" s="68"/>
      <c r="E11" s="68"/>
      <c r="F11" s="68"/>
      <c r="G11" s="68"/>
      <c r="H11" s="70">
        <f t="shared" si="0"/>
        <v>0</v>
      </c>
    </row>
    <row r="12" spans="1:8" x14ac:dyDescent="0.2">
      <c r="A12" s="61">
        <v>6</v>
      </c>
      <c r="B12" s="254"/>
      <c r="C12" s="254"/>
      <c r="D12" s="68"/>
      <c r="E12" s="68"/>
      <c r="F12" s="68"/>
      <c r="G12" s="68"/>
      <c r="H12" s="70">
        <f t="shared" si="0"/>
        <v>0</v>
      </c>
    </row>
    <row r="13" spans="1:8" x14ac:dyDescent="0.2">
      <c r="A13" s="61">
        <v>7</v>
      </c>
      <c r="B13" s="254"/>
      <c r="C13" s="254"/>
      <c r="D13" s="68"/>
      <c r="E13" s="68"/>
      <c r="F13" s="68"/>
      <c r="G13" s="68"/>
      <c r="H13" s="70">
        <f t="shared" si="0"/>
        <v>0</v>
      </c>
    </row>
    <row r="14" spans="1:8" x14ac:dyDescent="0.2">
      <c r="A14" s="61">
        <v>8</v>
      </c>
      <c r="B14" s="254"/>
      <c r="C14" s="254"/>
      <c r="D14" s="68"/>
      <c r="E14" s="68"/>
      <c r="F14" s="68"/>
      <c r="G14" s="68"/>
      <c r="H14" s="70">
        <f t="shared" si="0"/>
        <v>0</v>
      </c>
    </row>
    <row r="15" spans="1:8" x14ac:dyDescent="0.2">
      <c r="A15" s="61">
        <v>9</v>
      </c>
      <c r="B15" s="254"/>
      <c r="C15" s="254"/>
      <c r="D15" s="68"/>
      <c r="E15" s="68"/>
      <c r="F15" s="68"/>
      <c r="G15" s="68"/>
      <c r="H15" s="70">
        <f t="shared" si="0"/>
        <v>0</v>
      </c>
    </row>
    <row r="16" spans="1:8" x14ac:dyDescent="0.2">
      <c r="A16" s="8">
        <v>10</v>
      </c>
      <c r="B16" s="254"/>
      <c r="C16" s="254"/>
      <c r="D16" s="68"/>
      <c r="E16" s="68"/>
      <c r="F16" s="68"/>
      <c r="G16" s="68"/>
      <c r="H16" s="70">
        <f t="shared" si="0"/>
        <v>0</v>
      </c>
    </row>
    <row r="17" spans="1:8" x14ac:dyDescent="0.2">
      <c r="A17" s="8">
        <v>11</v>
      </c>
      <c r="B17" s="254"/>
      <c r="C17" s="254"/>
      <c r="D17" s="68"/>
      <c r="E17" s="68"/>
      <c r="F17" s="68"/>
      <c r="G17" s="68"/>
      <c r="H17" s="70">
        <f t="shared" si="0"/>
        <v>0</v>
      </c>
    </row>
    <row r="18" spans="1:8" x14ac:dyDescent="0.2">
      <c r="A18" s="8">
        <v>12</v>
      </c>
      <c r="B18" s="254"/>
      <c r="C18" s="254"/>
      <c r="D18" s="68"/>
      <c r="E18" s="68"/>
      <c r="F18" s="68"/>
      <c r="G18" s="68"/>
      <c r="H18" s="70">
        <f t="shared" si="0"/>
        <v>0</v>
      </c>
    </row>
    <row r="19" spans="1:8" x14ac:dyDescent="0.2">
      <c r="A19" s="8">
        <v>13</v>
      </c>
      <c r="B19" s="254"/>
      <c r="C19" s="254"/>
      <c r="D19" s="68"/>
      <c r="E19" s="68"/>
      <c r="F19" s="68"/>
      <c r="G19" s="68"/>
      <c r="H19" s="70">
        <f t="shared" si="0"/>
        <v>0</v>
      </c>
    </row>
    <row r="20" spans="1:8" x14ac:dyDescent="0.2">
      <c r="A20" s="8">
        <v>14</v>
      </c>
      <c r="B20" s="254"/>
      <c r="C20" s="254"/>
      <c r="D20" s="68"/>
      <c r="E20" s="68"/>
      <c r="F20" s="68"/>
      <c r="G20" s="68"/>
      <c r="H20" s="70">
        <f t="shared" si="0"/>
        <v>0</v>
      </c>
    </row>
    <row r="21" spans="1:8" x14ac:dyDescent="0.2">
      <c r="A21" s="8">
        <v>15</v>
      </c>
      <c r="B21" s="254"/>
      <c r="C21" s="254"/>
      <c r="D21" s="68"/>
      <c r="E21" s="68"/>
      <c r="F21" s="68"/>
      <c r="G21" s="68"/>
      <c r="H21" s="70">
        <f t="shared" si="0"/>
        <v>0</v>
      </c>
    </row>
    <row r="22" spans="1:8" x14ac:dyDescent="0.2">
      <c r="A22" s="8">
        <v>16</v>
      </c>
      <c r="B22" s="254"/>
      <c r="C22" s="254"/>
      <c r="D22" s="68"/>
      <c r="E22" s="68"/>
      <c r="F22" s="68"/>
      <c r="G22" s="68"/>
      <c r="H22" s="70">
        <f t="shared" si="0"/>
        <v>0</v>
      </c>
    </row>
    <row r="23" spans="1:8" x14ac:dyDescent="0.2">
      <c r="A23" s="8">
        <v>17</v>
      </c>
      <c r="B23" s="254"/>
      <c r="C23" s="254"/>
      <c r="D23" s="68"/>
      <c r="E23" s="68"/>
      <c r="F23" s="68"/>
      <c r="G23" s="68"/>
      <c r="H23" s="70">
        <f t="shared" si="0"/>
        <v>0</v>
      </c>
    </row>
    <row r="24" spans="1:8" x14ac:dyDescent="0.2">
      <c r="A24" s="8">
        <v>18</v>
      </c>
      <c r="B24" s="254"/>
      <c r="C24" s="254"/>
      <c r="D24" s="68"/>
      <c r="E24" s="68"/>
      <c r="F24" s="68"/>
      <c r="G24" s="68"/>
      <c r="H24" s="70">
        <f t="shared" si="0"/>
        <v>0</v>
      </c>
    </row>
    <row r="25" spans="1:8" x14ac:dyDescent="0.2">
      <c r="A25" s="8">
        <v>19</v>
      </c>
      <c r="B25" s="254"/>
      <c r="C25" s="254"/>
      <c r="D25" s="68"/>
      <c r="E25" s="68"/>
      <c r="F25" s="68"/>
      <c r="G25" s="68"/>
      <c r="H25" s="70">
        <f t="shared" si="0"/>
        <v>0</v>
      </c>
    </row>
    <row r="26" spans="1:8" x14ac:dyDescent="0.2">
      <c r="A26" s="8">
        <v>20</v>
      </c>
      <c r="B26" s="254"/>
      <c r="C26" s="254"/>
      <c r="D26" s="68"/>
      <c r="E26" s="68"/>
      <c r="F26" s="68"/>
      <c r="G26" s="68"/>
      <c r="H26" s="70">
        <f t="shared" si="0"/>
        <v>0</v>
      </c>
    </row>
    <row r="27" spans="1:8" s="20" customFormat="1" ht="22.7" customHeight="1" x14ac:dyDescent="0.2">
      <c r="A27" s="18" t="s">
        <v>14</v>
      </c>
      <c r="B27" s="71"/>
      <c r="C27" s="72"/>
      <c r="D27" s="69">
        <f>SUM(D7:D26)</f>
        <v>0</v>
      </c>
      <c r="E27" s="69">
        <f>SUM(E7:E26)</f>
        <v>0</v>
      </c>
      <c r="F27" s="69">
        <f>SUM(F7:F26)</f>
        <v>0</v>
      </c>
      <c r="G27" s="69">
        <f>SUM(G7:G26)</f>
        <v>0</v>
      </c>
      <c r="H27" s="69">
        <f>SUM(H7:H26)</f>
        <v>0</v>
      </c>
    </row>
  </sheetData>
  <sheetProtection algorithmName="SHA-512" hashValue="mGZHcvGRSj3EipskxZ3WO+13tzhaak9Br/pNLllSQBbgXHQ+KNLMAGSweyvgJ2rk9GAfbqQA/86G7dUh8NHClw==" saltValue="LltFsJ65dD3qB2IJSVutEQ==" spinCount="100000" sheet="1" objects="1" scenarios="1"/>
  <mergeCells count="28">
    <mergeCell ref="H4:H5"/>
    <mergeCell ref="A4:A5"/>
    <mergeCell ref="B4:C5"/>
    <mergeCell ref="D4:D5"/>
    <mergeCell ref="E4:E5"/>
    <mergeCell ref="F4:F5"/>
    <mergeCell ref="G4:G5"/>
    <mergeCell ref="B17:C17"/>
    <mergeCell ref="B6:C6"/>
    <mergeCell ref="B7:C7"/>
    <mergeCell ref="B8:C8"/>
    <mergeCell ref="B9:C9"/>
    <mergeCell ref="B10:C10"/>
    <mergeCell ref="B11:C11"/>
    <mergeCell ref="B12:C12"/>
    <mergeCell ref="B13:C13"/>
    <mergeCell ref="B14:C14"/>
    <mergeCell ref="B15:C15"/>
    <mergeCell ref="B16:C16"/>
    <mergeCell ref="B24:C24"/>
    <mergeCell ref="B25:C25"/>
    <mergeCell ref="B26:C26"/>
    <mergeCell ref="B18:C18"/>
    <mergeCell ref="B19:C19"/>
    <mergeCell ref="B20:C20"/>
    <mergeCell ref="B21:C21"/>
    <mergeCell ref="B22:C22"/>
    <mergeCell ref="B23:C23"/>
  </mergeCells>
  <pageMargins left="0.7" right="0.7" top="0.78740157499999996" bottom="0.78740157499999996"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H30"/>
  <sheetViews>
    <sheetView workbookViewId="0">
      <selection activeCell="D29" sqref="D29"/>
    </sheetView>
  </sheetViews>
  <sheetFormatPr baseColWidth="10" defaultColWidth="11.42578125" defaultRowHeight="12.75" x14ac:dyDescent="0.2"/>
  <cols>
    <col min="1" max="1" width="4.85546875" style="11" customWidth="1"/>
    <col min="2" max="2" width="9.7109375" style="11" customWidth="1"/>
    <col min="3" max="3" width="48.5703125" style="11" customWidth="1"/>
    <col min="4" max="7" width="19" style="11" customWidth="1"/>
    <col min="8" max="8" width="20.5703125" style="11" customWidth="1"/>
    <col min="9" max="16384" width="11.42578125" style="11"/>
  </cols>
  <sheetData>
    <row r="1" spans="1:8" s="56" customFormat="1" ht="15" customHeight="1" x14ac:dyDescent="0.2">
      <c r="A1" s="24" t="s">
        <v>7</v>
      </c>
      <c r="B1" s="24"/>
      <c r="C1" s="66">
        <f>Start!B1</f>
        <v>0</v>
      </c>
      <c r="D1" s="24"/>
      <c r="E1" s="24"/>
      <c r="F1" s="24"/>
      <c r="G1" s="24"/>
      <c r="H1" s="67"/>
    </row>
    <row r="2" spans="1:8" s="56" customFormat="1" ht="17.45" customHeight="1" x14ac:dyDescent="0.2">
      <c r="A2" s="24"/>
      <c r="B2" s="24"/>
      <c r="C2" s="5"/>
      <c r="D2" s="24"/>
      <c r="E2" s="24"/>
      <c r="F2" s="24"/>
      <c r="G2" s="24"/>
      <c r="H2" s="67"/>
    </row>
    <row r="3" spans="1:8" ht="21.75" customHeight="1" x14ac:dyDescent="0.2">
      <c r="A3" s="57" t="s">
        <v>75</v>
      </c>
      <c r="B3" s="57"/>
      <c r="C3" s="57"/>
      <c r="D3" s="57"/>
      <c r="E3" s="57"/>
      <c r="F3" s="57"/>
      <c r="G3" s="57"/>
      <c r="H3" s="58"/>
    </row>
    <row r="4" spans="1:8" ht="12.75" customHeight="1" x14ac:dyDescent="0.2">
      <c r="A4" s="256" t="s">
        <v>8</v>
      </c>
      <c r="B4" s="256" t="s">
        <v>15</v>
      </c>
      <c r="C4" s="256"/>
      <c r="D4" s="256">
        <v>2020</v>
      </c>
      <c r="E4" s="256">
        <v>2021</v>
      </c>
      <c r="F4" s="256">
        <v>2022</v>
      </c>
      <c r="G4" s="261" t="s">
        <v>117</v>
      </c>
      <c r="H4" s="256" t="s">
        <v>2</v>
      </c>
    </row>
    <row r="5" spans="1:8" ht="40.700000000000003" customHeight="1" x14ac:dyDescent="0.2">
      <c r="A5" s="256"/>
      <c r="B5" s="256"/>
      <c r="C5" s="256"/>
      <c r="D5" s="256"/>
      <c r="E5" s="256"/>
      <c r="F5" s="256"/>
      <c r="G5" s="262" t="s">
        <v>117</v>
      </c>
      <c r="H5" s="256"/>
    </row>
    <row r="6" spans="1:8" x14ac:dyDescent="0.2">
      <c r="A6" s="18"/>
      <c r="B6" s="255"/>
      <c r="C6" s="255"/>
      <c r="D6" s="59" t="s">
        <v>5</v>
      </c>
      <c r="E6" s="59" t="s">
        <v>5</v>
      </c>
      <c r="F6" s="59" t="s">
        <v>5</v>
      </c>
      <c r="G6" s="59" t="s">
        <v>5</v>
      </c>
      <c r="H6" s="59" t="s">
        <v>5</v>
      </c>
    </row>
    <row r="7" spans="1:8" x14ac:dyDescent="0.2">
      <c r="A7" s="61">
        <v>1</v>
      </c>
      <c r="B7" s="254"/>
      <c r="C7" s="254"/>
      <c r="D7" s="68"/>
      <c r="E7" s="68"/>
      <c r="F7" s="68"/>
      <c r="G7" s="68"/>
      <c r="H7" s="77">
        <f>SUM(D7:G7)</f>
        <v>0</v>
      </c>
    </row>
    <row r="8" spans="1:8" x14ac:dyDescent="0.2">
      <c r="A8" s="61">
        <v>2</v>
      </c>
      <c r="B8" s="254"/>
      <c r="C8" s="254"/>
      <c r="D8" s="68"/>
      <c r="E8" s="68"/>
      <c r="F8" s="68"/>
      <c r="G8" s="68"/>
      <c r="H8" s="77">
        <f t="shared" ref="H8:H28" si="0">SUM(D8:G8)</f>
        <v>0</v>
      </c>
    </row>
    <row r="9" spans="1:8" x14ac:dyDescent="0.2">
      <c r="A9" s="61">
        <v>3</v>
      </c>
      <c r="B9" s="254"/>
      <c r="C9" s="254"/>
      <c r="D9" s="68"/>
      <c r="E9" s="68"/>
      <c r="F9" s="68"/>
      <c r="G9" s="68"/>
      <c r="H9" s="77">
        <f t="shared" si="0"/>
        <v>0</v>
      </c>
    </row>
    <row r="10" spans="1:8" x14ac:dyDescent="0.2">
      <c r="A10" s="61">
        <v>4</v>
      </c>
      <c r="B10" s="254"/>
      <c r="C10" s="254"/>
      <c r="D10" s="68"/>
      <c r="E10" s="68"/>
      <c r="F10" s="68"/>
      <c r="G10" s="68"/>
      <c r="H10" s="77">
        <f t="shared" si="0"/>
        <v>0</v>
      </c>
    </row>
    <row r="11" spans="1:8" x14ac:dyDescent="0.2">
      <c r="A11" s="61">
        <v>5</v>
      </c>
      <c r="B11" s="254"/>
      <c r="C11" s="254"/>
      <c r="D11" s="68"/>
      <c r="E11" s="68"/>
      <c r="F11" s="68"/>
      <c r="G11" s="68"/>
      <c r="H11" s="77">
        <f t="shared" si="0"/>
        <v>0</v>
      </c>
    </row>
    <row r="12" spans="1:8" x14ac:dyDescent="0.2">
      <c r="A12" s="61">
        <v>6</v>
      </c>
      <c r="B12" s="254"/>
      <c r="C12" s="254"/>
      <c r="D12" s="68"/>
      <c r="E12" s="68"/>
      <c r="F12" s="68"/>
      <c r="G12" s="68"/>
      <c r="H12" s="77">
        <f t="shared" si="0"/>
        <v>0</v>
      </c>
    </row>
    <row r="13" spans="1:8" x14ac:dyDescent="0.2">
      <c r="A13" s="61">
        <v>7</v>
      </c>
      <c r="B13" s="254"/>
      <c r="C13" s="254"/>
      <c r="D13" s="68"/>
      <c r="E13" s="68"/>
      <c r="F13" s="68"/>
      <c r="G13" s="68"/>
      <c r="H13" s="77">
        <f t="shared" si="0"/>
        <v>0</v>
      </c>
    </row>
    <row r="14" spans="1:8" x14ac:dyDescent="0.2">
      <c r="A14" s="61">
        <v>8</v>
      </c>
      <c r="B14" s="254"/>
      <c r="C14" s="254"/>
      <c r="D14" s="68"/>
      <c r="E14" s="68"/>
      <c r="F14" s="68"/>
      <c r="G14" s="68"/>
      <c r="H14" s="77">
        <f t="shared" si="0"/>
        <v>0</v>
      </c>
    </row>
    <row r="15" spans="1:8" x14ac:dyDescent="0.2">
      <c r="A15" s="61">
        <v>9</v>
      </c>
      <c r="B15" s="254"/>
      <c r="C15" s="254"/>
      <c r="D15" s="68"/>
      <c r="E15" s="68"/>
      <c r="F15" s="68"/>
      <c r="G15" s="68"/>
      <c r="H15" s="77">
        <f t="shared" si="0"/>
        <v>0</v>
      </c>
    </row>
    <row r="16" spans="1:8" x14ac:dyDescent="0.2">
      <c r="A16" s="8">
        <v>10</v>
      </c>
      <c r="B16" s="254"/>
      <c r="C16" s="254"/>
      <c r="D16" s="68"/>
      <c r="E16" s="68"/>
      <c r="F16" s="68"/>
      <c r="G16" s="68"/>
      <c r="H16" s="77">
        <f t="shared" si="0"/>
        <v>0</v>
      </c>
    </row>
    <row r="17" spans="1:8" x14ac:dyDescent="0.2">
      <c r="A17" s="210" t="s">
        <v>111</v>
      </c>
      <c r="B17" s="211"/>
      <c r="C17" s="212"/>
      <c r="D17" s="209">
        <f>SUM(D7:D16)</f>
        <v>0</v>
      </c>
      <c r="E17" s="209">
        <f t="shared" ref="E17:G17" si="1">SUM(E7:E16)</f>
        <v>0</v>
      </c>
      <c r="F17" s="209">
        <f t="shared" si="1"/>
        <v>0</v>
      </c>
      <c r="G17" s="209">
        <f t="shared" si="1"/>
        <v>0</v>
      </c>
      <c r="H17" s="77">
        <f>SUM(H7:H16)</f>
        <v>0</v>
      </c>
    </row>
    <row r="18" spans="1:8" x14ac:dyDescent="0.2">
      <c r="A18" s="266" t="s">
        <v>119</v>
      </c>
      <c r="B18" s="267"/>
      <c r="C18" s="268"/>
      <c r="D18" s="209"/>
      <c r="E18" s="209"/>
      <c r="F18" s="209"/>
      <c r="G18" s="209"/>
      <c r="H18" s="77"/>
    </row>
    <row r="19" spans="1:8" x14ac:dyDescent="0.2">
      <c r="A19" s="8">
        <v>11</v>
      </c>
      <c r="B19" s="254"/>
      <c r="C19" s="254"/>
      <c r="D19" s="68"/>
      <c r="E19" s="68"/>
      <c r="F19" s="68"/>
      <c r="G19" s="68"/>
      <c r="H19" s="77">
        <f t="shared" si="0"/>
        <v>0</v>
      </c>
    </row>
    <row r="20" spans="1:8" x14ac:dyDescent="0.2">
      <c r="A20" s="8">
        <v>12</v>
      </c>
      <c r="B20" s="254"/>
      <c r="C20" s="254"/>
      <c r="D20" s="68"/>
      <c r="E20" s="68"/>
      <c r="F20" s="68"/>
      <c r="G20" s="68"/>
      <c r="H20" s="77">
        <f t="shared" si="0"/>
        <v>0</v>
      </c>
    </row>
    <row r="21" spans="1:8" x14ac:dyDescent="0.2">
      <c r="A21" s="8">
        <v>13</v>
      </c>
      <c r="B21" s="254"/>
      <c r="C21" s="254"/>
      <c r="D21" s="68"/>
      <c r="E21" s="68"/>
      <c r="F21" s="68"/>
      <c r="G21" s="68"/>
      <c r="H21" s="77">
        <f t="shared" si="0"/>
        <v>0</v>
      </c>
    </row>
    <row r="22" spans="1:8" x14ac:dyDescent="0.2">
      <c r="A22" s="8">
        <v>14</v>
      </c>
      <c r="B22" s="254"/>
      <c r="C22" s="254"/>
      <c r="D22" s="68"/>
      <c r="E22" s="68"/>
      <c r="F22" s="68"/>
      <c r="G22" s="68"/>
      <c r="H22" s="77">
        <f t="shared" si="0"/>
        <v>0</v>
      </c>
    </row>
    <row r="23" spans="1:8" x14ac:dyDescent="0.2">
      <c r="A23" s="8">
        <v>15</v>
      </c>
      <c r="B23" s="254"/>
      <c r="C23" s="254"/>
      <c r="D23" s="68"/>
      <c r="E23" s="68"/>
      <c r="F23" s="68"/>
      <c r="G23" s="68"/>
      <c r="H23" s="77">
        <f t="shared" si="0"/>
        <v>0</v>
      </c>
    </row>
    <row r="24" spans="1:8" x14ac:dyDescent="0.2">
      <c r="A24" s="8">
        <v>16</v>
      </c>
      <c r="B24" s="254"/>
      <c r="C24" s="254"/>
      <c r="D24" s="68"/>
      <c r="E24" s="68"/>
      <c r="F24" s="68"/>
      <c r="G24" s="68"/>
      <c r="H24" s="77">
        <f t="shared" si="0"/>
        <v>0</v>
      </c>
    </row>
    <row r="25" spans="1:8" x14ac:dyDescent="0.2">
      <c r="A25" s="8">
        <v>17</v>
      </c>
      <c r="B25" s="254"/>
      <c r="C25" s="254"/>
      <c r="D25" s="68"/>
      <c r="E25" s="68"/>
      <c r="F25" s="68"/>
      <c r="G25" s="68"/>
      <c r="H25" s="77">
        <f t="shared" si="0"/>
        <v>0</v>
      </c>
    </row>
    <row r="26" spans="1:8" x14ac:dyDescent="0.2">
      <c r="A26" s="8">
        <v>18</v>
      </c>
      <c r="B26" s="254"/>
      <c r="C26" s="254"/>
      <c r="D26" s="68"/>
      <c r="E26" s="68"/>
      <c r="F26" s="68"/>
      <c r="G26" s="68"/>
      <c r="H26" s="77">
        <f t="shared" si="0"/>
        <v>0</v>
      </c>
    </row>
    <row r="27" spans="1:8" x14ac:dyDescent="0.2">
      <c r="A27" s="8">
        <v>19</v>
      </c>
      <c r="B27" s="254"/>
      <c r="C27" s="254"/>
      <c r="D27" s="68"/>
      <c r="E27" s="68"/>
      <c r="F27" s="68"/>
      <c r="G27" s="68"/>
      <c r="H27" s="77">
        <f t="shared" si="0"/>
        <v>0</v>
      </c>
    </row>
    <row r="28" spans="1:8" x14ac:dyDescent="0.2">
      <c r="A28" s="8">
        <v>20</v>
      </c>
      <c r="B28" s="254"/>
      <c r="C28" s="254"/>
      <c r="D28" s="68"/>
      <c r="E28" s="68"/>
      <c r="F28" s="68"/>
      <c r="G28" s="68"/>
      <c r="H28" s="77">
        <f t="shared" si="0"/>
        <v>0</v>
      </c>
    </row>
    <row r="29" spans="1:8" x14ac:dyDescent="0.2">
      <c r="A29" s="210" t="s">
        <v>111</v>
      </c>
      <c r="B29" s="211"/>
      <c r="C29" s="212"/>
      <c r="D29" s="209">
        <f>SUM(D19:D28)</f>
        <v>0</v>
      </c>
      <c r="E29" s="209">
        <f t="shared" ref="E29:G29" si="2">SUM(E19:E28)</f>
        <v>0</v>
      </c>
      <c r="F29" s="209">
        <f t="shared" si="2"/>
        <v>0</v>
      </c>
      <c r="G29" s="209">
        <f t="shared" si="2"/>
        <v>0</v>
      </c>
      <c r="H29" s="77">
        <f>SUM(H19:H28)</f>
        <v>0</v>
      </c>
    </row>
    <row r="30" spans="1:8" s="20" customFormat="1" ht="19.5" customHeight="1" x14ac:dyDescent="0.2">
      <c r="A30" s="263" t="s">
        <v>14</v>
      </c>
      <c r="B30" s="264"/>
      <c r="C30" s="265"/>
      <c r="D30" s="69">
        <f>D29+D17</f>
        <v>0</v>
      </c>
      <c r="E30" s="69">
        <f t="shared" ref="E30:G30" si="3">E29+E17</f>
        <v>0</v>
      </c>
      <c r="F30" s="69">
        <f t="shared" si="3"/>
        <v>0</v>
      </c>
      <c r="G30" s="69">
        <f t="shared" si="3"/>
        <v>0</v>
      </c>
      <c r="H30" s="69">
        <f>H29+H17</f>
        <v>0</v>
      </c>
    </row>
  </sheetData>
  <mergeCells count="30">
    <mergeCell ref="A30:C30"/>
    <mergeCell ref="A4:A5"/>
    <mergeCell ref="B4:C5"/>
    <mergeCell ref="D4:D5"/>
    <mergeCell ref="E4:E5"/>
    <mergeCell ref="B26:C26"/>
    <mergeCell ref="B27:C27"/>
    <mergeCell ref="B28:C28"/>
    <mergeCell ref="B24:C24"/>
    <mergeCell ref="B25:C25"/>
    <mergeCell ref="B20:C20"/>
    <mergeCell ref="B21:C21"/>
    <mergeCell ref="B22:C22"/>
    <mergeCell ref="A18:C18"/>
    <mergeCell ref="H4:H5"/>
    <mergeCell ref="G4:G5"/>
    <mergeCell ref="B23:C23"/>
    <mergeCell ref="B12:C12"/>
    <mergeCell ref="B13:C13"/>
    <mergeCell ref="B14:C14"/>
    <mergeCell ref="B15:C15"/>
    <mergeCell ref="B16:C16"/>
    <mergeCell ref="B19:C19"/>
    <mergeCell ref="F4:F5"/>
    <mergeCell ref="B11:C11"/>
    <mergeCell ref="B6:C6"/>
    <mergeCell ref="B7:C7"/>
    <mergeCell ref="B8:C8"/>
    <mergeCell ref="B9:C9"/>
    <mergeCell ref="B10:C10"/>
  </mergeCells>
  <pageMargins left="0.7" right="0.7" top="0.78740157499999996" bottom="0.78740157499999996" header="0.3" footer="0.3"/>
  <pageSetup paperSize="9" scale="8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P27"/>
  <sheetViews>
    <sheetView zoomScaleNormal="100" workbookViewId="0">
      <selection activeCell="K7" sqref="K7"/>
    </sheetView>
  </sheetViews>
  <sheetFormatPr baseColWidth="10" defaultColWidth="11.42578125" defaultRowHeight="12.75" x14ac:dyDescent="0.2"/>
  <cols>
    <col min="1" max="1" width="4.28515625" style="11" customWidth="1"/>
    <col min="2" max="2" width="9.7109375" style="11" customWidth="1"/>
    <col min="3" max="3" width="34.42578125" style="11" customWidth="1"/>
    <col min="4" max="4" width="8.5703125" style="11" customWidth="1"/>
    <col min="5" max="8" width="13.28515625" style="11" customWidth="1"/>
    <col min="9" max="9" width="10.85546875" style="11" customWidth="1"/>
    <col min="10" max="10" width="8" style="11" customWidth="1"/>
    <col min="11" max="14" width="12.7109375" style="11" customWidth="1"/>
    <col min="15" max="15" width="12.5703125" style="11" customWidth="1"/>
    <col min="16" max="16384" width="11.42578125" style="11"/>
  </cols>
  <sheetData>
    <row r="1" spans="1:16" s="56" customFormat="1" ht="15" customHeight="1" x14ac:dyDescent="0.2">
      <c r="A1" s="4" t="s">
        <v>7</v>
      </c>
      <c r="B1" s="24"/>
      <c r="C1" s="54">
        <f>Start!B1</f>
        <v>0</v>
      </c>
      <c r="D1" s="269"/>
      <c r="E1" s="269"/>
      <c r="F1" s="269"/>
      <c r="G1" s="269"/>
      <c r="H1" s="269"/>
      <c r="I1" s="269"/>
      <c r="J1" s="269"/>
      <c r="K1" s="269"/>
      <c r="L1" s="269"/>
      <c r="M1" s="269"/>
      <c r="N1" s="269"/>
      <c r="O1" s="270"/>
      <c r="P1" s="55"/>
    </row>
    <row r="2" spans="1:16" s="56" customFormat="1" ht="17.45" customHeight="1" x14ac:dyDescent="0.2">
      <c r="A2" s="24"/>
      <c r="B2" s="24"/>
      <c r="C2" s="5"/>
      <c r="D2" s="269"/>
      <c r="E2" s="269"/>
      <c r="F2" s="269"/>
      <c r="G2" s="269"/>
      <c r="H2" s="269"/>
      <c r="I2" s="269"/>
      <c r="J2" s="269"/>
      <c r="K2" s="269"/>
      <c r="L2" s="269"/>
      <c r="M2" s="269"/>
      <c r="N2" s="269"/>
      <c r="O2" s="269"/>
      <c r="P2" s="55"/>
    </row>
    <row r="3" spans="1:16" ht="21.75" customHeight="1" x14ac:dyDescent="0.2">
      <c r="A3" s="57" t="s">
        <v>69</v>
      </c>
      <c r="B3" s="57"/>
      <c r="C3" s="57"/>
      <c r="D3" s="57"/>
      <c r="E3" s="57"/>
      <c r="F3" s="57"/>
      <c r="G3" s="57"/>
      <c r="H3" s="57"/>
      <c r="I3" s="58"/>
      <c r="J3" s="58"/>
      <c r="K3" s="58"/>
      <c r="L3" s="58"/>
      <c r="M3" s="58"/>
      <c r="N3" s="58"/>
      <c r="O3" s="58"/>
    </row>
    <row r="4" spans="1:16" ht="33" customHeight="1" x14ac:dyDescent="0.2">
      <c r="A4" s="256" t="s">
        <v>8</v>
      </c>
      <c r="B4" s="271" t="s">
        <v>15</v>
      </c>
      <c r="C4" s="272"/>
      <c r="D4" s="256" t="s">
        <v>12</v>
      </c>
      <c r="E4" s="278" t="s">
        <v>115</v>
      </c>
      <c r="F4" s="279"/>
      <c r="G4" s="279"/>
      <c r="H4" s="279"/>
      <c r="I4" s="256" t="s">
        <v>13</v>
      </c>
      <c r="J4" s="256" t="s">
        <v>9</v>
      </c>
      <c r="K4" s="256" t="s">
        <v>70</v>
      </c>
      <c r="L4" s="277"/>
      <c r="M4" s="277"/>
      <c r="N4" s="277"/>
      <c r="O4" s="277"/>
    </row>
    <row r="5" spans="1:16" ht="18" customHeight="1" x14ac:dyDescent="0.2">
      <c r="A5" s="256"/>
      <c r="B5" s="273"/>
      <c r="C5" s="274"/>
      <c r="D5" s="256"/>
      <c r="E5" s="59">
        <v>2020</v>
      </c>
      <c r="F5" s="59">
        <v>2021</v>
      </c>
      <c r="G5" s="59">
        <v>2022</v>
      </c>
      <c r="H5" s="275" t="s">
        <v>117</v>
      </c>
      <c r="I5" s="256"/>
      <c r="J5" s="256"/>
      <c r="K5" s="60">
        <v>2020</v>
      </c>
      <c r="L5" s="60">
        <v>2021</v>
      </c>
      <c r="M5" s="60">
        <v>2022</v>
      </c>
      <c r="N5" s="275" t="s">
        <v>117</v>
      </c>
      <c r="O5" s="60" t="s">
        <v>2</v>
      </c>
    </row>
    <row r="6" spans="1:16" ht="12.75" customHeight="1" x14ac:dyDescent="0.2">
      <c r="A6" s="18"/>
      <c r="B6" s="255"/>
      <c r="C6" s="255"/>
      <c r="D6" s="18"/>
      <c r="E6" s="59" t="s">
        <v>5</v>
      </c>
      <c r="F6" s="59" t="s">
        <v>5</v>
      </c>
      <c r="G6" s="59" t="s">
        <v>5</v>
      </c>
      <c r="H6" s="276" t="s">
        <v>117</v>
      </c>
      <c r="I6" s="59" t="s">
        <v>5</v>
      </c>
      <c r="J6" s="59"/>
      <c r="K6" s="59" t="s">
        <v>5</v>
      </c>
      <c r="L6" s="59" t="s">
        <v>5</v>
      </c>
      <c r="M6" s="59" t="s">
        <v>5</v>
      </c>
      <c r="N6" s="276" t="s">
        <v>117</v>
      </c>
      <c r="O6" s="59" t="s">
        <v>5</v>
      </c>
    </row>
    <row r="7" spans="1:16" x14ac:dyDescent="0.2">
      <c r="A7" s="61">
        <v>1</v>
      </c>
      <c r="B7" s="254"/>
      <c r="C7" s="254"/>
      <c r="D7" s="61">
        <v>1</v>
      </c>
      <c r="E7" s="62"/>
      <c r="F7" s="62"/>
      <c r="G7" s="62"/>
      <c r="H7" s="62"/>
      <c r="I7" s="64">
        <f>(E7+F7+G7+H7)/D7</f>
        <v>0</v>
      </c>
      <c r="J7" s="62"/>
      <c r="K7" s="65">
        <f t="shared" ref="K7:K26" si="0">IF(E7&gt;0,$I7*$J7,0)</f>
        <v>0</v>
      </c>
      <c r="L7" s="65">
        <f t="shared" ref="L7:L26" si="1">IF(F7&gt;0,$I7*$J7,0)</f>
        <v>0</v>
      </c>
      <c r="M7" s="65">
        <f t="shared" ref="M7:M26" si="2">IF(G7&gt;0,$I7*$J7,0)</f>
        <v>0</v>
      </c>
      <c r="N7" s="65">
        <f t="shared" ref="N7:N26" si="3">IF(H7&gt;0,$I7*$J7,0)</f>
        <v>0</v>
      </c>
      <c r="O7" s="64">
        <f>$I7*$J7</f>
        <v>0</v>
      </c>
    </row>
    <row r="8" spans="1:16" x14ac:dyDescent="0.2">
      <c r="A8" s="61">
        <v>2</v>
      </c>
      <c r="B8" s="254"/>
      <c r="C8" s="254"/>
      <c r="D8" s="61">
        <v>1</v>
      </c>
      <c r="E8" s="62"/>
      <c r="F8" s="62"/>
      <c r="G8" s="62"/>
      <c r="H8" s="62"/>
      <c r="I8" s="64">
        <f t="shared" ref="I8:I26" si="4">(E8+F8+G8+H8)/D8</f>
        <v>0</v>
      </c>
      <c r="J8" s="62"/>
      <c r="K8" s="65">
        <f t="shared" si="0"/>
        <v>0</v>
      </c>
      <c r="L8" s="65">
        <f t="shared" si="1"/>
        <v>0</v>
      </c>
      <c r="M8" s="65">
        <f t="shared" si="2"/>
        <v>0</v>
      </c>
      <c r="N8" s="65">
        <f t="shared" si="3"/>
        <v>0</v>
      </c>
      <c r="O8" s="64">
        <f t="shared" ref="O8:O26" si="5">$I8*$J8</f>
        <v>0</v>
      </c>
    </row>
    <row r="9" spans="1:16" x14ac:dyDescent="0.2">
      <c r="A9" s="61">
        <v>3</v>
      </c>
      <c r="B9" s="254"/>
      <c r="C9" s="254"/>
      <c r="D9" s="61">
        <v>1</v>
      </c>
      <c r="E9" s="63"/>
      <c r="F9" s="63"/>
      <c r="G9" s="63"/>
      <c r="H9" s="63"/>
      <c r="I9" s="64">
        <f t="shared" si="4"/>
        <v>0</v>
      </c>
      <c r="J9" s="63"/>
      <c r="K9" s="65">
        <f t="shared" si="0"/>
        <v>0</v>
      </c>
      <c r="L9" s="65">
        <f t="shared" si="1"/>
        <v>0</v>
      </c>
      <c r="M9" s="65">
        <f t="shared" si="2"/>
        <v>0</v>
      </c>
      <c r="N9" s="65">
        <f t="shared" si="3"/>
        <v>0</v>
      </c>
      <c r="O9" s="64">
        <f t="shared" si="5"/>
        <v>0</v>
      </c>
    </row>
    <row r="10" spans="1:16" x14ac:dyDescent="0.2">
      <c r="A10" s="61">
        <v>4</v>
      </c>
      <c r="B10" s="254"/>
      <c r="C10" s="254"/>
      <c r="D10" s="61">
        <v>1</v>
      </c>
      <c r="E10" s="63"/>
      <c r="F10" s="63"/>
      <c r="G10" s="63"/>
      <c r="H10" s="63"/>
      <c r="I10" s="64">
        <f t="shared" si="4"/>
        <v>0</v>
      </c>
      <c r="J10" s="63"/>
      <c r="K10" s="65">
        <f t="shared" si="0"/>
        <v>0</v>
      </c>
      <c r="L10" s="65">
        <f t="shared" si="1"/>
        <v>0</v>
      </c>
      <c r="M10" s="65">
        <f t="shared" si="2"/>
        <v>0</v>
      </c>
      <c r="N10" s="65">
        <f t="shared" si="3"/>
        <v>0</v>
      </c>
      <c r="O10" s="64">
        <f t="shared" si="5"/>
        <v>0</v>
      </c>
    </row>
    <row r="11" spans="1:16" x14ac:dyDescent="0.2">
      <c r="A11" s="61">
        <v>5</v>
      </c>
      <c r="B11" s="254"/>
      <c r="C11" s="254"/>
      <c r="D11" s="61">
        <v>1</v>
      </c>
      <c r="E11" s="63"/>
      <c r="F11" s="63"/>
      <c r="G11" s="63"/>
      <c r="H11" s="63"/>
      <c r="I11" s="64">
        <f t="shared" si="4"/>
        <v>0</v>
      </c>
      <c r="J11" s="63"/>
      <c r="K11" s="65">
        <f t="shared" si="0"/>
        <v>0</v>
      </c>
      <c r="L11" s="65">
        <f t="shared" si="1"/>
        <v>0</v>
      </c>
      <c r="M11" s="65">
        <f t="shared" si="2"/>
        <v>0</v>
      </c>
      <c r="N11" s="65">
        <f t="shared" si="3"/>
        <v>0</v>
      </c>
      <c r="O11" s="64">
        <f t="shared" si="5"/>
        <v>0</v>
      </c>
    </row>
    <row r="12" spans="1:16" x14ac:dyDescent="0.2">
      <c r="A12" s="61">
        <v>6</v>
      </c>
      <c r="B12" s="254"/>
      <c r="C12" s="254"/>
      <c r="D12" s="61">
        <v>1</v>
      </c>
      <c r="E12" s="63"/>
      <c r="F12" s="63"/>
      <c r="G12" s="63"/>
      <c r="H12" s="63"/>
      <c r="I12" s="64">
        <f t="shared" si="4"/>
        <v>0</v>
      </c>
      <c r="J12" s="63"/>
      <c r="K12" s="65">
        <f t="shared" si="0"/>
        <v>0</v>
      </c>
      <c r="L12" s="65">
        <f t="shared" si="1"/>
        <v>0</v>
      </c>
      <c r="M12" s="65">
        <f t="shared" si="2"/>
        <v>0</v>
      </c>
      <c r="N12" s="65">
        <f t="shared" si="3"/>
        <v>0</v>
      </c>
      <c r="O12" s="64">
        <f t="shared" si="5"/>
        <v>0</v>
      </c>
    </row>
    <row r="13" spans="1:16" x14ac:dyDescent="0.2">
      <c r="A13" s="61">
        <v>7</v>
      </c>
      <c r="B13" s="254"/>
      <c r="C13" s="254"/>
      <c r="D13" s="61">
        <v>1</v>
      </c>
      <c r="E13" s="63"/>
      <c r="F13" s="63"/>
      <c r="G13" s="63"/>
      <c r="H13" s="63"/>
      <c r="I13" s="64">
        <f t="shared" si="4"/>
        <v>0</v>
      </c>
      <c r="J13" s="63"/>
      <c r="K13" s="65">
        <f t="shared" si="0"/>
        <v>0</v>
      </c>
      <c r="L13" s="65">
        <f t="shared" si="1"/>
        <v>0</v>
      </c>
      <c r="M13" s="65">
        <f t="shared" si="2"/>
        <v>0</v>
      </c>
      <c r="N13" s="65">
        <f t="shared" si="3"/>
        <v>0</v>
      </c>
      <c r="O13" s="64">
        <f t="shared" si="5"/>
        <v>0</v>
      </c>
    </row>
    <row r="14" spans="1:16" x14ac:dyDescent="0.2">
      <c r="A14" s="61">
        <v>8</v>
      </c>
      <c r="B14" s="254"/>
      <c r="C14" s="254"/>
      <c r="D14" s="61">
        <v>1</v>
      </c>
      <c r="E14" s="63"/>
      <c r="F14" s="63"/>
      <c r="G14" s="63"/>
      <c r="H14" s="63"/>
      <c r="I14" s="64">
        <f t="shared" si="4"/>
        <v>0</v>
      </c>
      <c r="J14" s="63"/>
      <c r="K14" s="65">
        <f t="shared" si="0"/>
        <v>0</v>
      </c>
      <c r="L14" s="65">
        <f t="shared" si="1"/>
        <v>0</v>
      </c>
      <c r="M14" s="65">
        <f t="shared" si="2"/>
        <v>0</v>
      </c>
      <c r="N14" s="65">
        <f t="shared" si="3"/>
        <v>0</v>
      </c>
      <c r="O14" s="64">
        <f t="shared" si="5"/>
        <v>0</v>
      </c>
    </row>
    <row r="15" spans="1:16" x14ac:dyDescent="0.2">
      <c r="A15" s="61">
        <v>9</v>
      </c>
      <c r="B15" s="254"/>
      <c r="C15" s="254"/>
      <c r="D15" s="61">
        <v>1</v>
      </c>
      <c r="E15" s="63"/>
      <c r="F15" s="63"/>
      <c r="G15" s="63"/>
      <c r="H15" s="63"/>
      <c r="I15" s="64">
        <f t="shared" si="4"/>
        <v>0</v>
      </c>
      <c r="J15" s="63"/>
      <c r="K15" s="65">
        <f t="shared" si="0"/>
        <v>0</v>
      </c>
      <c r="L15" s="65">
        <f t="shared" si="1"/>
        <v>0</v>
      </c>
      <c r="M15" s="65">
        <f t="shared" si="2"/>
        <v>0</v>
      </c>
      <c r="N15" s="65">
        <f t="shared" si="3"/>
        <v>0</v>
      </c>
      <c r="O15" s="64">
        <f t="shared" si="5"/>
        <v>0</v>
      </c>
    </row>
    <row r="16" spans="1:16" x14ac:dyDescent="0.2">
      <c r="A16" s="8">
        <v>10</v>
      </c>
      <c r="B16" s="254"/>
      <c r="C16" s="254"/>
      <c r="D16" s="61">
        <v>1</v>
      </c>
      <c r="E16" s="63"/>
      <c r="F16" s="63"/>
      <c r="G16" s="63"/>
      <c r="H16" s="63"/>
      <c r="I16" s="64">
        <f t="shared" si="4"/>
        <v>0</v>
      </c>
      <c r="J16" s="63"/>
      <c r="K16" s="65">
        <f t="shared" si="0"/>
        <v>0</v>
      </c>
      <c r="L16" s="65">
        <f t="shared" si="1"/>
        <v>0</v>
      </c>
      <c r="M16" s="65">
        <f t="shared" si="2"/>
        <v>0</v>
      </c>
      <c r="N16" s="65">
        <f t="shared" si="3"/>
        <v>0</v>
      </c>
      <c r="O16" s="64">
        <f t="shared" si="5"/>
        <v>0</v>
      </c>
    </row>
    <row r="17" spans="1:15" x14ac:dyDescent="0.2">
      <c r="A17" s="8">
        <v>11</v>
      </c>
      <c r="B17" s="254"/>
      <c r="C17" s="254"/>
      <c r="D17" s="61">
        <v>1</v>
      </c>
      <c r="E17" s="63"/>
      <c r="F17" s="63"/>
      <c r="G17" s="63"/>
      <c r="H17" s="63"/>
      <c r="I17" s="64">
        <f t="shared" si="4"/>
        <v>0</v>
      </c>
      <c r="J17" s="63"/>
      <c r="K17" s="65">
        <f t="shared" si="0"/>
        <v>0</v>
      </c>
      <c r="L17" s="65">
        <f t="shared" si="1"/>
        <v>0</v>
      </c>
      <c r="M17" s="65">
        <f t="shared" si="2"/>
        <v>0</v>
      </c>
      <c r="N17" s="65">
        <f t="shared" si="3"/>
        <v>0</v>
      </c>
      <c r="O17" s="64">
        <f t="shared" si="5"/>
        <v>0</v>
      </c>
    </row>
    <row r="18" spans="1:15" x14ac:dyDescent="0.2">
      <c r="A18" s="8">
        <v>12</v>
      </c>
      <c r="B18" s="254"/>
      <c r="C18" s="254"/>
      <c r="D18" s="61">
        <v>1</v>
      </c>
      <c r="E18" s="63"/>
      <c r="F18" s="63"/>
      <c r="G18" s="63"/>
      <c r="H18" s="63"/>
      <c r="I18" s="64">
        <f t="shared" si="4"/>
        <v>0</v>
      </c>
      <c r="J18" s="63"/>
      <c r="K18" s="65">
        <f t="shared" si="0"/>
        <v>0</v>
      </c>
      <c r="L18" s="65">
        <f t="shared" si="1"/>
        <v>0</v>
      </c>
      <c r="M18" s="65">
        <f t="shared" si="2"/>
        <v>0</v>
      </c>
      <c r="N18" s="65">
        <f t="shared" si="3"/>
        <v>0</v>
      </c>
      <c r="O18" s="64">
        <f t="shared" si="5"/>
        <v>0</v>
      </c>
    </row>
    <row r="19" spans="1:15" x14ac:dyDescent="0.2">
      <c r="A19" s="8">
        <v>13</v>
      </c>
      <c r="B19" s="254"/>
      <c r="C19" s="254"/>
      <c r="D19" s="61">
        <v>1</v>
      </c>
      <c r="E19" s="63"/>
      <c r="F19" s="63"/>
      <c r="G19" s="63"/>
      <c r="H19" s="63"/>
      <c r="I19" s="64">
        <f t="shared" si="4"/>
        <v>0</v>
      </c>
      <c r="J19" s="63"/>
      <c r="K19" s="65">
        <f t="shared" si="0"/>
        <v>0</v>
      </c>
      <c r="L19" s="65">
        <f t="shared" si="1"/>
        <v>0</v>
      </c>
      <c r="M19" s="65">
        <f t="shared" si="2"/>
        <v>0</v>
      </c>
      <c r="N19" s="65">
        <f t="shared" si="3"/>
        <v>0</v>
      </c>
      <c r="O19" s="64">
        <f t="shared" si="5"/>
        <v>0</v>
      </c>
    </row>
    <row r="20" spans="1:15" x14ac:dyDescent="0.2">
      <c r="A20" s="8">
        <v>14</v>
      </c>
      <c r="B20" s="254"/>
      <c r="C20" s="254"/>
      <c r="D20" s="61">
        <v>1</v>
      </c>
      <c r="E20" s="63"/>
      <c r="F20" s="63"/>
      <c r="G20" s="63"/>
      <c r="H20" s="63"/>
      <c r="I20" s="64">
        <f t="shared" si="4"/>
        <v>0</v>
      </c>
      <c r="J20" s="63"/>
      <c r="K20" s="65">
        <f t="shared" si="0"/>
        <v>0</v>
      </c>
      <c r="L20" s="65">
        <f t="shared" si="1"/>
        <v>0</v>
      </c>
      <c r="M20" s="65">
        <f t="shared" si="2"/>
        <v>0</v>
      </c>
      <c r="N20" s="65">
        <f t="shared" si="3"/>
        <v>0</v>
      </c>
      <c r="O20" s="64">
        <f t="shared" si="5"/>
        <v>0</v>
      </c>
    </row>
    <row r="21" spans="1:15" x14ac:dyDescent="0.2">
      <c r="A21" s="8">
        <v>15</v>
      </c>
      <c r="B21" s="254"/>
      <c r="C21" s="254"/>
      <c r="D21" s="61">
        <v>1</v>
      </c>
      <c r="E21" s="63"/>
      <c r="F21" s="63"/>
      <c r="G21" s="63"/>
      <c r="H21" s="63"/>
      <c r="I21" s="64">
        <f t="shared" si="4"/>
        <v>0</v>
      </c>
      <c r="J21" s="63"/>
      <c r="K21" s="65">
        <f t="shared" si="0"/>
        <v>0</v>
      </c>
      <c r="L21" s="65">
        <f t="shared" si="1"/>
        <v>0</v>
      </c>
      <c r="M21" s="65">
        <f t="shared" si="2"/>
        <v>0</v>
      </c>
      <c r="N21" s="65">
        <f t="shared" si="3"/>
        <v>0</v>
      </c>
      <c r="O21" s="64">
        <f t="shared" si="5"/>
        <v>0</v>
      </c>
    </row>
    <row r="22" spans="1:15" x14ac:dyDescent="0.2">
      <c r="A22" s="8">
        <v>16</v>
      </c>
      <c r="B22" s="254"/>
      <c r="C22" s="254"/>
      <c r="D22" s="61">
        <v>1</v>
      </c>
      <c r="E22" s="63"/>
      <c r="F22" s="63"/>
      <c r="G22" s="63"/>
      <c r="H22" s="63"/>
      <c r="I22" s="64">
        <f t="shared" si="4"/>
        <v>0</v>
      </c>
      <c r="J22" s="63"/>
      <c r="K22" s="65">
        <f t="shared" si="0"/>
        <v>0</v>
      </c>
      <c r="L22" s="65">
        <f t="shared" si="1"/>
        <v>0</v>
      </c>
      <c r="M22" s="65">
        <f t="shared" si="2"/>
        <v>0</v>
      </c>
      <c r="N22" s="65">
        <f t="shared" si="3"/>
        <v>0</v>
      </c>
      <c r="O22" s="64">
        <f t="shared" si="5"/>
        <v>0</v>
      </c>
    </row>
    <row r="23" spans="1:15" x14ac:dyDescent="0.2">
      <c r="A23" s="8">
        <v>17</v>
      </c>
      <c r="B23" s="254"/>
      <c r="C23" s="254"/>
      <c r="D23" s="61">
        <v>1</v>
      </c>
      <c r="E23" s="63"/>
      <c r="F23" s="63"/>
      <c r="G23" s="63"/>
      <c r="H23" s="63"/>
      <c r="I23" s="64">
        <f t="shared" si="4"/>
        <v>0</v>
      </c>
      <c r="J23" s="63"/>
      <c r="K23" s="65">
        <f t="shared" si="0"/>
        <v>0</v>
      </c>
      <c r="L23" s="65">
        <f t="shared" si="1"/>
        <v>0</v>
      </c>
      <c r="M23" s="65">
        <f t="shared" si="2"/>
        <v>0</v>
      </c>
      <c r="N23" s="65">
        <f t="shared" si="3"/>
        <v>0</v>
      </c>
      <c r="O23" s="64">
        <f t="shared" si="5"/>
        <v>0</v>
      </c>
    </row>
    <row r="24" spans="1:15" x14ac:dyDescent="0.2">
      <c r="A24" s="8">
        <v>18</v>
      </c>
      <c r="B24" s="254"/>
      <c r="C24" s="254"/>
      <c r="D24" s="61">
        <v>1</v>
      </c>
      <c r="E24" s="63"/>
      <c r="F24" s="63"/>
      <c r="G24" s="63"/>
      <c r="H24" s="63"/>
      <c r="I24" s="64">
        <f t="shared" si="4"/>
        <v>0</v>
      </c>
      <c r="J24" s="63"/>
      <c r="K24" s="65">
        <f t="shared" si="0"/>
        <v>0</v>
      </c>
      <c r="L24" s="65">
        <f t="shared" si="1"/>
        <v>0</v>
      </c>
      <c r="M24" s="65">
        <f t="shared" si="2"/>
        <v>0</v>
      </c>
      <c r="N24" s="65">
        <f t="shared" si="3"/>
        <v>0</v>
      </c>
      <c r="O24" s="64">
        <f t="shared" si="5"/>
        <v>0</v>
      </c>
    </row>
    <row r="25" spans="1:15" x14ac:dyDescent="0.2">
      <c r="A25" s="8">
        <v>19</v>
      </c>
      <c r="B25" s="254"/>
      <c r="C25" s="254"/>
      <c r="D25" s="61">
        <v>1</v>
      </c>
      <c r="E25" s="63"/>
      <c r="F25" s="63"/>
      <c r="G25" s="63"/>
      <c r="H25" s="63"/>
      <c r="I25" s="64">
        <f t="shared" si="4"/>
        <v>0</v>
      </c>
      <c r="J25" s="63"/>
      <c r="K25" s="65">
        <f t="shared" si="0"/>
        <v>0</v>
      </c>
      <c r="L25" s="65">
        <f t="shared" si="1"/>
        <v>0</v>
      </c>
      <c r="M25" s="65">
        <f t="shared" si="2"/>
        <v>0</v>
      </c>
      <c r="N25" s="65">
        <f t="shared" si="3"/>
        <v>0</v>
      </c>
      <c r="O25" s="64">
        <f t="shared" si="5"/>
        <v>0</v>
      </c>
    </row>
    <row r="26" spans="1:15" x14ac:dyDescent="0.2">
      <c r="A26" s="8">
        <v>20</v>
      </c>
      <c r="B26" s="254"/>
      <c r="C26" s="254"/>
      <c r="D26" s="61">
        <v>1</v>
      </c>
      <c r="E26" s="63"/>
      <c r="F26" s="63"/>
      <c r="G26" s="63"/>
      <c r="H26" s="63"/>
      <c r="I26" s="64">
        <f t="shared" si="4"/>
        <v>0</v>
      </c>
      <c r="J26" s="63"/>
      <c r="K26" s="65">
        <f t="shared" si="0"/>
        <v>0</v>
      </c>
      <c r="L26" s="65">
        <f t="shared" si="1"/>
        <v>0</v>
      </c>
      <c r="M26" s="65">
        <f t="shared" si="2"/>
        <v>0</v>
      </c>
      <c r="N26" s="65">
        <f t="shared" si="3"/>
        <v>0</v>
      </c>
      <c r="O26" s="64">
        <f t="shared" si="5"/>
        <v>0</v>
      </c>
    </row>
    <row r="27" spans="1:15" s="20" customFormat="1" ht="18" customHeight="1" x14ac:dyDescent="0.2">
      <c r="A27" s="263" t="s">
        <v>14</v>
      </c>
      <c r="B27" s="264"/>
      <c r="C27" s="265"/>
      <c r="D27" s="18"/>
      <c r="E27" s="19">
        <f>SUM(E7:E26)</f>
        <v>0</v>
      </c>
      <c r="F27" s="19">
        <f>SUM(F7:F26)</f>
        <v>0</v>
      </c>
      <c r="G27" s="19">
        <f>SUM(G7:G26)</f>
        <v>0</v>
      </c>
      <c r="H27" s="19">
        <f>SUM(H7:H26)</f>
        <v>0</v>
      </c>
      <c r="I27" s="40">
        <f>SUM(I7:I26)</f>
        <v>0</v>
      </c>
      <c r="J27" s="19"/>
      <c r="K27" s="40">
        <f>SUM(K7:K26)</f>
        <v>0</v>
      </c>
      <c r="L27" s="40">
        <f>SUM(L7:L26)</f>
        <v>0</v>
      </c>
      <c r="M27" s="40">
        <f>SUM(M7:M26)</f>
        <v>0</v>
      </c>
      <c r="N27" s="40">
        <f>SUM(N7:N26)</f>
        <v>0</v>
      </c>
      <c r="O27" s="40">
        <f>SUM(O7:O26)</f>
        <v>0</v>
      </c>
    </row>
  </sheetData>
  <sheetProtection algorithmName="SHA-512" hashValue="XZhmSkc1PnnjxYGhRLX//ykzTe/0e90AX3dLBJ5D8yJRu9mpXpmoYjlzX9Iz7cAquaend9kzV8z5kIQWtH1+9Q==" saltValue="OkqtgjVxqUbnKrDFcmLCbw==" spinCount="100000" sheet="1" objects="1" scenarios="1"/>
  <mergeCells count="33">
    <mergeCell ref="A27:C27"/>
    <mergeCell ref="B24:C24"/>
    <mergeCell ref="B25:C25"/>
    <mergeCell ref="B26:C26"/>
    <mergeCell ref="K4:O4"/>
    <mergeCell ref="E4:H4"/>
    <mergeCell ref="B18:C18"/>
    <mergeCell ref="B19:C19"/>
    <mergeCell ref="B20:C20"/>
    <mergeCell ref="B21:C21"/>
    <mergeCell ref="B22:C22"/>
    <mergeCell ref="B23:C23"/>
    <mergeCell ref="B12:C12"/>
    <mergeCell ref="B13:C13"/>
    <mergeCell ref="B14:C14"/>
    <mergeCell ref="B15:C15"/>
    <mergeCell ref="B16:C16"/>
    <mergeCell ref="B17:C17"/>
    <mergeCell ref="B6:C6"/>
    <mergeCell ref="B7:C7"/>
    <mergeCell ref="B8:C8"/>
    <mergeCell ref="B9:C9"/>
    <mergeCell ref="B10:C10"/>
    <mergeCell ref="B11:C11"/>
    <mergeCell ref="D1:O1"/>
    <mergeCell ref="D2:O2"/>
    <mergeCell ref="A4:A5"/>
    <mergeCell ref="B4:C5"/>
    <mergeCell ref="D4:D5"/>
    <mergeCell ref="I4:I5"/>
    <mergeCell ref="J4:J5"/>
    <mergeCell ref="H5:H6"/>
    <mergeCell ref="N5:N6"/>
  </mergeCells>
  <printOptions horizontalCentered="1" gridLines="1"/>
  <pageMargins left="0.39370078740157483" right="0.39370078740157483" top="0.98425196850393704" bottom="0.78740157480314965" header="0.51181102362204722" footer="0.51181102362204722"/>
  <pageSetup paperSize="9" scale="73" orientation="landscape" r:id="rId1"/>
  <headerFooter alignWithMargins="0">
    <oddHeader>&amp;LAntragsnummer: ZW3-80</oddHeader>
    <oddFooter>&amp;C&amp;F;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I45"/>
  <sheetViews>
    <sheetView tabSelected="1" zoomScaleNormal="100" workbookViewId="0">
      <selection activeCell="C16" sqref="C16"/>
    </sheetView>
  </sheetViews>
  <sheetFormatPr baseColWidth="10" defaultColWidth="11.42578125" defaultRowHeight="12.75" x14ac:dyDescent="0.2"/>
  <cols>
    <col min="1" max="1" width="43.42578125" style="32" customWidth="1"/>
    <col min="2" max="2" width="10" style="32" customWidth="1"/>
    <col min="3" max="7" width="16.7109375" style="32" customWidth="1"/>
    <col min="8" max="16384" width="11.42578125" style="32"/>
  </cols>
  <sheetData>
    <row r="1" spans="1:9" ht="18.75" customHeight="1" x14ac:dyDescent="0.2">
      <c r="A1" s="29" t="s">
        <v>7</v>
      </c>
      <c r="B1" s="29">
        <f>Start!B1</f>
        <v>0</v>
      </c>
      <c r="C1" s="30"/>
      <c r="D1" s="31"/>
      <c r="E1" s="31"/>
      <c r="F1" s="31"/>
      <c r="G1" s="31"/>
    </row>
    <row r="2" spans="1:9" ht="17.45" customHeight="1" x14ac:dyDescent="0.2">
      <c r="A2" s="29"/>
      <c r="B2" s="29"/>
      <c r="C2" s="30"/>
      <c r="D2" s="31"/>
      <c r="E2" s="31"/>
      <c r="F2" s="31"/>
      <c r="G2" s="31"/>
    </row>
    <row r="3" spans="1:9" ht="27" customHeight="1" x14ac:dyDescent="0.2">
      <c r="A3" s="33" t="s">
        <v>61</v>
      </c>
      <c r="B3" s="33"/>
      <c r="C3" s="34"/>
      <c r="D3" s="34"/>
      <c r="E3" s="34"/>
      <c r="F3" s="34"/>
      <c r="G3" s="34"/>
    </row>
    <row r="4" spans="1:9" ht="15.75" customHeight="1" x14ac:dyDescent="0.2">
      <c r="A4" s="35"/>
      <c r="B4" s="35"/>
      <c r="C4" s="36">
        <v>2020</v>
      </c>
      <c r="D4" s="36">
        <v>2021</v>
      </c>
      <c r="E4" s="36">
        <v>2022</v>
      </c>
      <c r="F4" s="275" t="s">
        <v>117</v>
      </c>
      <c r="G4" s="36" t="s">
        <v>2</v>
      </c>
      <c r="I4" s="37"/>
    </row>
    <row r="5" spans="1:9" ht="21.2" customHeight="1" x14ac:dyDescent="0.2">
      <c r="A5" s="35"/>
      <c r="B5" s="35"/>
      <c r="C5" s="36" t="s">
        <v>5</v>
      </c>
      <c r="D5" s="36" t="s">
        <v>5</v>
      </c>
      <c r="E5" s="36" t="s">
        <v>5</v>
      </c>
      <c r="F5" s="276" t="s">
        <v>117</v>
      </c>
      <c r="G5" s="36" t="s">
        <v>5</v>
      </c>
      <c r="I5" s="38"/>
    </row>
    <row r="6" spans="1:9" ht="18.75" customHeight="1" x14ac:dyDescent="0.2">
      <c r="A6" s="39" t="s">
        <v>0</v>
      </c>
      <c r="B6" s="39"/>
      <c r="C6" s="40">
        <f>Sachausgaben!D27</f>
        <v>0</v>
      </c>
      <c r="D6" s="40">
        <f>Sachausgaben!E27</f>
        <v>0</v>
      </c>
      <c r="E6" s="40">
        <f>Sachausgaben!F27</f>
        <v>0</v>
      </c>
      <c r="F6" s="40">
        <f>Sachausgaben!G27</f>
        <v>0</v>
      </c>
      <c r="G6" s="40">
        <f>SUM(C6:F6)</f>
        <v>0</v>
      </c>
      <c r="I6" s="38"/>
    </row>
    <row r="7" spans="1:9" ht="18.75" customHeight="1" x14ac:dyDescent="0.2">
      <c r="A7" s="39" t="s">
        <v>112</v>
      </c>
      <c r="B7" s="39"/>
      <c r="C7" s="40">
        <f>Fremddienstleistungen!D17</f>
        <v>0</v>
      </c>
      <c r="D7" s="40">
        <f>Fremddienstleistungen!E17</f>
        <v>0</v>
      </c>
      <c r="E7" s="40">
        <f>Fremddienstleistungen!F17</f>
        <v>0</v>
      </c>
      <c r="F7" s="40">
        <f>Fremddienstleistungen!G17</f>
        <v>0</v>
      </c>
      <c r="G7" s="40">
        <f>Fremddienstleistungen!H17</f>
        <v>0</v>
      </c>
    </row>
    <row r="8" spans="1:9" ht="18.75" customHeight="1" x14ac:dyDescent="0.2">
      <c r="A8" s="39" t="s">
        <v>1</v>
      </c>
      <c r="B8" s="39"/>
      <c r="C8" s="40">
        <f>Personalausgaben!J22</f>
        <v>0</v>
      </c>
      <c r="D8" s="40">
        <f>Personalausgaben!K22</f>
        <v>0</v>
      </c>
      <c r="E8" s="40">
        <f>Personalausgaben!L22</f>
        <v>0</v>
      </c>
      <c r="F8" s="40">
        <f>Personalausgaben!M22</f>
        <v>0</v>
      </c>
      <c r="G8" s="40">
        <f>SUM(C8:F8)</f>
        <v>0</v>
      </c>
    </row>
    <row r="9" spans="1:9" ht="18.75" customHeight="1" x14ac:dyDescent="0.2">
      <c r="A9" s="39" t="s">
        <v>6</v>
      </c>
      <c r="B9" s="39"/>
      <c r="C9" s="40">
        <f>Investitionen!K27</f>
        <v>0</v>
      </c>
      <c r="D9" s="40">
        <f>Investitionen!L27</f>
        <v>0</v>
      </c>
      <c r="E9" s="40">
        <f>Investitionen!M27</f>
        <v>0</v>
      </c>
      <c r="F9" s="40">
        <f>Investitionen!N27</f>
        <v>0</v>
      </c>
      <c r="G9" s="40">
        <f>SUM(C9:F9)</f>
        <v>0</v>
      </c>
    </row>
    <row r="10" spans="1:9" ht="26.45" customHeight="1" x14ac:dyDescent="0.2">
      <c r="A10" s="99" t="s">
        <v>110</v>
      </c>
      <c r="B10" s="216">
        <v>0</v>
      </c>
      <c r="C10" s="100">
        <f>SUM(C6:C9)*$B$10</f>
        <v>0</v>
      </c>
      <c r="D10" s="100">
        <f>SUM(D6:D9)*$B$10</f>
        <v>0</v>
      </c>
      <c r="E10" s="100">
        <f>SUM(E6:E9)*$B$10</f>
        <v>0</v>
      </c>
      <c r="F10" s="100">
        <f>SUM(F6:F9)*$B$10</f>
        <v>0</v>
      </c>
      <c r="G10" s="100">
        <f>SUM(C10:F10)</f>
        <v>0</v>
      </c>
    </row>
    <row r="11" spans="1:9" s="213" customFormat="1" ht="15" customHeight="1" x14ac:dyDescent="0.2">
      <c r="A11" s="32"/>
      <c r="B11" s="32"/>
      <c r="C11" s="32"/>
      <c r="D11" s="32"/>
      <c r="E11" s="32"/>
      <c r="F11" s="32"/>
      <c r="G11" s="32"/>
      <c r="H11" s="32"/>
      <c r="I11" s="32"/>
    </row>
    <row r="12" spans="1:9" s="213" customFormat="1" ht="17.25" customHeight="1" x14ac:dyDescent="0.2">
      <c r="A12" s="39" t="s">
        <v>116</v>
      </c>
      <c r="B12" s="214"/>
      <c r="C12" s="40">
        <f>Fremddienstleistungen!D29</f>
        <v>0</v>
      </c>
      <c r="D12" s="40">
        <f>Fremddienstleistungen!E29</f>
        <v>0</v>
      </c>
      <c r="E12" s="40">
        <f>Fremddienstleistungen!F29</f>
        <v>0</v>
      </c>
      <c r="F12" s="40">
        <f>Fremddienstleistungen!G29</f>
        <v>0</v>
      </c>
      <c r="G12" s="40">
        <f>Fremddienstleistungen!H29</f>
        <v>0</v>
      </c>
      <c r="H12" s="32"/>
      <c r="I12" s="32"/>
    </row>
    <row r="13" spans="1:9" s="213" customFormat="1" ht="26.45" customHeight="1" x14ac:dyDescent="0.2">
      <c r="A13" s="99" t="s">
        <v>120</v>
      </c>
      <c r="B13" s="215">
        <v>0.5</v>
      </c>
      <c r="C13" s="100">
        <f>C12*$B$13</f>
        <v>0</v>
      </c>
      <c r="D13" s="100">
        <f>D12*$B$13</f>
        <v>0</v>
      </c>
      <c r="E13" s="100">
        <f>E12*$B$13</f>
        <v>0</v>
      </c>
      <c r="F13" s="100">
        <f>F12*$B$13</f>
        <v>0</v>
      </c>
      <c r="G13" s="100">
        <f>SUM(C13:F13)</f>
        <v>0</v>
      </c>
      <c r="H13" s="32"/>
      <c r="I13" s="32"/>
    </row>
    <row r="14" spans="1:9" s="213" customFormat="1" ht="8.25" customHeight="1" x14ac:dyDescent="0.2">
      <c r="A14" s="32"/>
      <c r="B14" s="32"/>
      <c r="C14" s="32"/>
      <c r="D14" s="32"/>
      <c r="E14" s="32"/>
      <c r="F14" s="32"/>
      <c r="G14" s="32"/>
      <c r="H14" s="32"/>
      <c r="I14" s="32"/>
    </row>
    <row r="15" spans="1:9" s="213" customFormat="1" ht="26.25" customHeight="1" x14ac:dyDescent="0.2">
      <c r="A15" s="39" t="s">
        <v>3</v>
      </c>
      <c r="B15" s="214"/>
      <c r="C15" s="40">
        <f>SUM(C6:C9)+C12</f>
        <v>0</v>
      </c>
      <c r="D15" s="40">
        <f t="shared" ref="D15:G15" si="0">SUM(D6:D9)+D12</f>
        <v>0</v>
      </c>
      <c r="E15" s="40">
        <f t="shared" si="0"/>
        <v>0</v>
      </c>
      <c r="F15" s="40">
        <f t="shared" si="0"/>
        <v>0</v>
      </c>
      <c r="G15" s="40">
        <f t="shared" si="0"/>
        <v>0</v>
      </c>
      <c r="H15" s="32"/>
      <c r="I15" s="32"/>
    </row>
    <row r="16" spans="1:9" s="213" customFormat="1" ht="26.45" customHeight="1" x14ac:dyDescent="0.2">
      <c r="A16" s="99" t="s">
        <v>113</v>
      </c>
      <c r="B16" s="215" t="e">
        <f>G16/G15</f>
        <v>#DIV/0!</v>
      </c>
      <c r="C16" s="100">
        <f>C10+C13</f>
        <v>0</v>
      </c>
      <c r="D16" s="100">
        <f t="shared" ref="D16:G16" si="1">D10+D13</f>
        <v>0</v>
      </c>
      <c r="E16" s="100">
        <f t="shared" si="1"/>
        <v>0</v>
      </c>
      <c r="F16" s="100">
        <f t="shared" si="1"/>
        <v>0</v>
      </c>
      <c r="G16" s="100">
        <f t="shared" si="1"/>
        <v>0</v>
      </c>
      <c r="H16" s="32"/>
      <c r="I16" s="32"/>
    </row>
    <row r="17" spans="1:7" ht="44.25" customHeight="1" x14ac:dyDescent="0.2"/>
    <row r="18" spans="1:7" ht="24" customHeight="1" x14ac:dyDescent="0.2">
      <c r="A18" s="41" t="s">
        <v>65</v>
      </c>
      <c r="B18" s="42"/>
      <c r="C18" s="42"/>
      <c r="D18" s="42"/>
      <c r="E18" s="42"/>
      <c r="F18" s="42"/>
      <c r="G18" s="42"/>
    </row>
    <row r="19" spans="1:7" ht="24" customHeight="1" x14ac:dyDescent="0.2">
      <c r="A19" s="39" t="s">
        <v>4</v>
      </c>
      <c r="B19" s="43"/>
      <c r="C19" s="44">
        <f>C15-C16</f>
        <v>0</v>
      </c>
      <c r="D19" s="44">
        <f t="shared" ref="D19:G19" si="2">D15-D16</f>
        <v>0</v>
      </c>
      <c r="E19" s="44">
        <f t="shared" si="2"/>
        <v>0</v>
      </c>
      <c r="F19" s="44">
        <f t="shared" si="2"/>
        <v>0</v>
      </c>
      <c r="G19" s="44">
        <f t="shared" si="2"/>
        <v>0</v>
      </c>
    </row>
    <row r="20" spans="1:7" ht="18.75" customHeight="1" x14ac:dyDescent="0.2">
      <c r="A20" s="45" t="s">
        <v>62</v>
      </c>
      <c r="B20" s="43"/>
      <c r="C20" s="28">
        <v>0</v>
      </c>
      <c r="D20" s="28">
        <v>0</v>
      </c>
      <c r="E20" s="28">
        <v>0</v>
      </c>
      <c r="F20" s="28">
        <v>0</v>
      </c>
      <c r="G20" s="93">
        <f>SUM(C20:F20)</f>
        <v>0</v>
      </c>
    </row>
    <row r="21" spans="1:7" ht="18.75" customHeight="1" x14ac:dyDescent="0.2">
      <c r="A21" s="46" t="s">
        <v>63</v>
      </c>
      <c r="B21" s="43"/>
      <c r="C21" s="28">
        <v>0</v>
      </c>
      <c r="D21" s="28">
        <v>0</v>
      </c>
      <c r="E21" s="28">
        <v>0</v>
      </c>
      <c r="F21" s="28">
        <v>0</v>
      </c>
      <c r="G21" s="93">
        <f t="shared" ref="G21:G22" si="3">SUM(C21:F21)</f>
        <v>0</v>
      </c>
    </row>
    <row r="22" spans="1:7" ht="18.75" customHeight="1" x14ac:dyDescent="0.2">
      <c r="A22" s="46" t="s">
        <v>64</v>
      </c>
      <c r="B22" s="43"/>
      <c r="C22" s="28">
        <v>0</v>
      </c>
      <c r="D22" s="28">
        <v>0</v>
      </c>
      <c r="E22" s="28">
        <v>0</v>
      </c>
      <c r="F22" s="28">
        <v>0</v>
      </c>
      <c r="G22" s="93">
        <f t="shared" si="3"/>
        <v>0</v>
      </c>
    </row>
    <row r="23" spans="1:7" ht="18.75" customHeight="1" x14ac:dyDescent="0.2">
      <c r="A23" s="46" t="s">
        <v>121</v>
      </c>
      <c r="B23" s="43"/>
      <c r="C23" s="28">
        <v>0</v>
      </c>
      <c r="D23" s="28">
        <v>0</v>
      </c>
      <c r="E23" s="28">
        <v>0</v>
      </c>
      <c r="F23" s="28">
        <v>0</v>
      </c>
      <c r="G23" s="93">
        <f>SUM(C23:F23)</f>
        <v>0</v>
      </c>
    </row>
    <row r="24" spans="1:7" ht="21.2" customHeight="1" x14ac:dyDescent="0.2">
      <c r="A24" s="47" t="s">
        <v>66</v>
      </c>
      <c r="B24" s="43"/>
      <c r="C24" s="44">
        <f>SUM(C20:C23)</f>
        <v>0</v>
      </c>
      <c r="D24" s="44">
        <f t="shared" ref="D24:F24" si="4">SUM(D20:D23)</f>
        <v>0</v>
      </c>
      <c r="E24" s="44">
        <f t="shared" si="4"/>
        <v>0</v>
      </c>
      <c r="F24" s="44">
        <f t="shared" si="4"/>
        <v>0</v>
      </c>
      <c r="G24" s="44">
        <f>SUM(G20:G23)</f>
        <v>0</v>
      </c>
    </row>
    <row r="25" spans="1:7" ht="36.75" customHeight="1" x14ac:dyDescent="0.2">
      <c r="A25" s="48"/>
      <c r="B25" s="48"/>
      <c r="C25" s="48"/>
      <c r="D25" s="48"/>
      <c r="E25" s="48"/>
      <c r="F25" s="48"/>
      <c r="G25" s="48"/>
    </row>
    <row r="26" spans="1:7" ht="24" customHeight="1" x14ac:dyDescent="0.2">
      <c r="A26" s="41" t="s">
        <v>67</v>
      </c>
      <c r="B26" s="42"/>
      <c r="C26" s="42"/>
      <c r="D26" s="42"/>
      <c r="E26" s="42"/>
      <c r="F26" s="42"/>
      <c r="G26" s="42"/>
    </row>
    <row r="27" spans="1:7" x14ac:dyDescent="0.2">
      <c r="A27" s="43"/>
      <c r="B27" s="43"/>
      <c r="C27" s="36">
        <v>2020</v>
      </c>
      <c r="D27" s="36">
        <v>2021</v>
      </c>
      <c r="E27" s="36">
        <v>2022</v>
      </c>
      <c r="F27" s="275" t="s">
        <v>117</v>
      </c>
      <c r="G27" s="36" t="s">
        <v>2</v>
      </c>
    </row>
    <row r="28" spans="1:7" ht="16.5" customHeight="1" x14ac:dyDescent="0.2">
      <c r="A28" s="43"/>
      <c r="B28" s="43"/>
      <c r="C28" s="36" t="s">
        <v>5</v>
      </c>
      <c r="D28" s="36" t="s">
        <v>5</v>
      </c>
      <c r="E28" s="36" t="s">
        <v>5</v>
      </c>
      <c r="F28" s="276" t="s">
        <v>117</v>
      </c>
      <c r="G28" s="36" t="s">
        <v>5</v>
      </c>
    </row>
    <row r="29" spans="1:7" x14ac:dyDescent="0.2">
      <c r="A29" s="39" t="s">
        <v>59</v>
      </c>
      <c r="B29" s="43"/>
      <c r="C29" s="49">
        <f t="shared" ref="C29:G30" si="5">C15</f>
        <v>0</v>
      </c>
      <c r="D29" s="49">
        <f t="shared" si="5"/>
        <v>0</v>
      </c>
      <c r="E29" s="49">
        <f t="shared" si="5"/>
        <v>0</v>
      </c>
      <c r="F29" s="49">
        <f t="shared" si="5"/>
        <v>0</v>
      </c>
      <c r="G29" s="49">
        <f t="shared" si="5"/>
        <v>0</v>
      </c>
    </row>
    <row r="30" spans="1:7" x14ac:dyDescent="0.2">
      <c r="A30" s="43" t="s">
        <v>76</v>
      </c>
      <c r="B30" s="43"/>
      <c r="C30" s="49">
        <f t="shared" si="5"/>
        <v>0</v>
      </c>
      <c r="D30" s="49">
        <f t="shared" si="5"/>
        <v>0</v>
      </c>
      <c r="E30" s="49">
        <f t="shared" si="5"/>
        <v>0</v>
      </c>
      <c r="F30" s="49">
        <f t="shared" si="5"/>
        <v>0</v>
      </c>
      <c r="G30" s="49">
        <f t="shared" si="5"/>
        <v>0</v>
      </c>
    </row>
    <row r="31" spans="1:7" x14ac:dyDescent="0.2">
      <c r="A31" s="50" t="s">
        <v>118</v>
      </c>
      <c r="B31" s="51">
        <v>0.5</v>
      </c>
      <c r="C31" s="49">
        <f>C30*$B$31</f>
        <v>0</v>
      </c>
      <c r="D31" s="49">
        <f>D30*$B$31</f>
        <v>0</v>
      </c>
      <c r="E31" s="49">
        <f>E30*$B$31</f>
        <v>0</v>
      </c>
      <c r="F31" s="49">
        <f>F30*$B$31</f>
        <v>0</v>
      </c>
      <c r="G31" s="49">
        <f>G30*$B$31</f>
        <v>0</v>
      </c>
    </row>
    <row r="32" spans="1:7" x14ac:dyDescent="0.2">
      <c r="A32" s="45" t="s">
        <v>60</v>
      </c>
      <c r="B32" s="51">
        <v>0.5</v>
      </c>
      <c r="C32" s="49">
        <f>C30*$B$32</f>
        <v>0</v>
      </c>
      <c r="D32" s="49">
        <f>D30*$B$32</f>
        <v>0</v>
      </c>
      <c r="E32" s="49">
        <f>E30*$B$32</f>
        <v>0</v>
      </c>
      <c r="F32" s="49">
        <f>F30*$B$32</f>
        <v>0</v>
      </c>
      <c r="G32" s="49">
        <f>G30*$B$32</f>
        <v>0</v>
      </c>
    </row>
    <row r="33" spans="1:7" ht="16.5" customHeight="1" x14ac:dyDescent="0.2">
      <c r="A33" s="52" t="s">
        <v>4</v>
      </c>
      <c r="B33" s="43"/>
      <c r="C33" s="49">
        <f>C24</f>
        <v>0</v>
      </c>
      <c r="D33" s="49">
        <f>D24</f>
        <v>0</v>
      </c>
      <c r="E33" s="49">
        <f>E24</f>
        <v>0</v>
      </c>
      <c r="F33" s="49">
        <f>F24</f>
        <v>0</v>
      </c>
      <c r="G33" s="49">
        <f t="shared" ref="G33" si="6">SUM(C33:F33)</f>
        <v>0</v>
      </c>
    </row>
    <row r="34" spans="1:7" ht="21.2" customHeight="1" x14ac:dyDescent="0.2">
      <c r="A34" s="53" t="s">
        <v>58</v>
      </c>
      <c r="B34" s="53"/>
      <c r="C34" s="44">
        <f>C33+C30</f>
        <v>0</v>
      </c>
      <c r="D34" s="44">
        <f>D33+D30</f>
        <v>0</v>
      </c>
      <c r="E34" s="44">
        <f>E33+E30</f>
        <v>0</v>
      </c>
      <c r="F34" s="44">
        <f>F33+F30</f>
        <v>0</v>
      </c>
      <c r="G34" s="44">
        <f>SUM(G33+G30)</f>
        <v>0</v>
      </c>
    </row>
    <row r="35" spans="1:7" x14ac:dyDescent="0.2">
      <c r="A35" s="29"/>
    </row>
    <row r="39" spans="1:7" ht="30.75" customHeight="1" x14ac:dyDescent="0.2"/>
    <row r="40" spans="1:7" ht="15" customHeight="1" x14ac:dyDescent="0.2"/>
    <row r="41" spans="1:7" ht="16.5" customHeight="1" x14ac:dyDescent="0.2"/>
    <row r="42" spans="1:7" ht="16.5" customHeight="1" x14ac:dyDescent="0.2"/>
    <row r="45" spans="1:7" ht="17.45" customHeight="1" x14ac:dyDescent="0.2"/>
  </sheetData>
  <sheetProtection algorithmName="SHA-512" hashValue="PwTfWJCVhS1pC8OY4f08+7yR2bwZNqAI0bcey1gx0qMAGnq+ZUWX9QUYmBJ94MqrVP4XwDyUx26YvUAD1bHlzw==" saltValue="dqVwoZjrWNgZO+tmvGvCZg==" spinCount="100000" sheet="1" objects="1" scenarios="1"/>
  <protectedRanges>
    <protectedRange password="DA87" sqref="B31:B32" name="Bereich2" securityDescriptor="O:WDG:WDD:(A;;CC;;;S-1-5-21-4188766503-2582863810-928569905-5729)(A;;CC;;;S-1-5-21-4188766503-2582863810-928569905-5290)"/>
  </protectedRanges>
  <customSheetViews>
    <customSheetView guid="{DE3BDD34-98A1-4EEB-ABE3-E9E1B1C78B86}" fitToPage="1">
      <pageMargins left="0.39370078740157483" right="0.39370078740157483" top="0.98425196850393704" bottom="0.78740157480314965" header="0.51181102362204722" footer="0.51181102362204722"/>
      <printOptions horizontalCentered="1" gridLines="1"/>
      <pageSetup paperSize="9" scale="83" orientation="landscape" r:id="rId1"/>
      <headerFooter alignWithMargins="0">
        <oddHeader>&amp;LAntragsnummer: ZW3-80</oddHeader>
        <oddFooter>&amp;C&amp;F; &amp;A</oddFooter>
      </headerFooter>
    </customSheetView>
    <customSheetView guid="{D3723F53-70E7-492A-8F00-73AC3D36D61D}" fitToPage="1">
      <pageMargins left="0.39370078740157483" right="0.39370078740157483" top="0.98425196850393704" bottom="0.78740157480314965" header="0.51181102362204722" footer="0.51181102362204722"/>
      <printOptions horizontalCentered="1" gridLines="1"/>
      <pageSetup paperSize="9" scale="83" orientation="landscape" r:id="rId2"/>
      <headerFooter alignWithMargins="0">
        <oddHeader>&amp;LAntragsnummer: ZW3-80</oddHeader>
        <oddFooter>&amp;C&amp;F; &amp;A</oddFooter>
      </headerFooter>
    </customSheetView>
    <customSheetView guid="{3FA4FE46-FF82-42AC-BAEA-A0054094CCAE}" fitToPage="1">
      <pageMargins left="0.39370078740157483" right="0.39370078740157483" top="0.98425196850393704" bottom="0.78740157480314965" header="0.51181102362204722" footer="0.51181102362204722"/>
      <printOptions horizontalCentered="1" gridLines="1"/>
      <pageSetup paperSize="9" scale="83" orientation="landscape" r:id="rId3"/>
      <headerFooter alignWithMargins="0">
        <oddHeader>&amp;LAntragsnummer: ZW3-80</oddHeader>
        <oddFooter>&amp;C&amp;F; &amp;A</oddFooter>
      </headerFooter>
    </customSheetView>
  </customSheetViews>
  <mergeCells count="2">
    <mergeCell ref="F4:F5"/>
    <mergeCell ref="F27:F28"/>
  </mergeCells>
  <phoneticPr fontId="5" type="noConversion"/>
  <printOptions horizontalCentered="1" gridLines="1"/>
  <pageMargins left="0.39370078740157483" right="0.39370078740157483" top="0.98425196850393704" bottom="0.78740157480314965" header="0.51181102362204722" footer="0.51181102362204722"/>
  <pageSetup paperSize="9" scale="67" orientation="landscape" r:id="rId4"/>
  <headerFooter alignWithMargins="0">
    <oddHeader>&amp;LAntragsnummer: ZW3-80</oddHeader>
    <oddFooter>&amp;C&amp;F; &amp;A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Start</vt:lpstr>
      <vt:lpstr>Personalausgaben</vt:lpstr>
      <vt:lpstr>Qualifikationsnachweise</vt:lpstr>
      <vt:lpstr>drop_Down</vt:lpstr>
      <vt:lpstr>Sachausgaben</vt:lpstr>
      <vt:lpstr>Fremddienstleistungen</vt:lpstr>
      <vt:lpstr>Investitionen</vt:lpstr>
      <vt:lpstr>Zusammenfassung</vt:lpstr>
      <vt:lpstr>Fremddienstleistungen!Druckbereich</vt:lpstr>
      <vt:lpstr>Investitionen!Druckbereich</vt:lpstr>
      <vt:lpstr>Personalausgaben!Druckbereich</vt:lpstr>
      <vt:lpstr>Qualifikationsnachweise!Druckbereich</vt:lpstr>
      <vt:lpstr>Sachausgaben!Druckbereich</vt:lpstr>
      <vt:lpstr>Zusammenfassung!Druckbereich</vt:lpstr>
      <vt:lpstr>Qualifikationsnachweise!Drucktitel</vt:lpstr>
    </vt:vector>
  </TitlesOfParts>
  <Company>Dezernat 101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Gehrke</dc:creator>
  <cp:lastModifiedBy>Nee, Hendrik</cp:lastModifiedBy>
  <cp:lastPrinted>2020-06-15T10:30:53Z</cp:lastPrinted>
  <dcterms:created xsi:type="dcterms:W3CDTF">2000-08-29T09:16:29Z</dcterms:created>
  <dcterms:modified xsi:type="dcterms:W3CDTF">2020-07-24T08:37:12Z</dcterms:modified>
</cp:coreProperties>
</file>