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Users\s.fuerstenberg\Desktop\"/>
    </mc:Choice>
  </mc:AlternateContent>
  <workbookProtection workbookAlgorithmName="SHA-512" workbookHashValue="6qCiDqKkql3LtMUupXWm/Hq0YGo+ynANHTeKU14sVHMy0vRBuxrRjFWxt8AYluZS36fLuT/Z12cjQWRM8gK6DQ==" workbookSaltValue="VeTGjWhNPaK8aAg4kFZ9Iw==" workbookSpinCount="100000" lockStructure="1"/>
  <bookViews>
    <workbookView xWindow="60" yWindow="-165" windowWidth="18810" windowHeight="11865"/>
  </bookViews>
  <sheets>
    <sheet name="Erläuterungen" sheetId="2" r:id="rId1"/>
    <sheet name="Prüfung" sheetId="23" state="hidden" r:id="rId2"/>
    <sheet name="geprüfter F-Plan" sheetId="24" state="hidden" r:id="rId3"/>
    <sheet name="Hilfstabelle" sheetId="21" state="hidden" r:id="rId4"/>
  </sheets>
  <definedNames>
    <definedName name="_xlnm.Print_Area" localSheetId="0">Erläuterungen!$A$1:$N$122</definedName>
    <definedName name="_xlnm.Print_Area" localSheetId="1">Prüfung!$A$1:$P$161</definedName>
  </definedNames>
  <calcPr calcId="162913"/>
</workbook>
</file>

<file path=xl/calcChain.xml><?xml version="1.0" encoding="utf-8"?>
<calcChain xmlns="http://schemas.openxmlformats.org/spreadsheetml/2006/main">
  <c r="E12" i="23" l="1"/>
  <c r="I137" i="23"/>
  <c r="I132" i="23"/>
  <c r="E101" i="23"/>
  <c r="B95" i="23"/>
  <c r="N71" i="23"/>
  <c r="N72" i="23"/>
  <c r="N73" i="23"/>
  <c r="N74" i="23"/>
  <c r="N75" i="23"/>
  <c r="N76" i="23"/>
  <c r="N77" i="23"/>
  <c r="N78" i="23"/>
  <c r="N79" i="23"/>
  <c r="N80" i="23"/>
  <c r="N81" i="23"/>
  <c r="N82" i="23"/>
  <c r="N83" i="23"/>
  <c r="N84" i="23"/>
  <c r="N85" i="23"/>
  <c r="N86" i="23"/>
  <c r="N87" i="23"/>
  <c r="N88" i="23"/>
  <c r="N89" i="23"/>
  <c r="N90" i="23"/>
  <c r="N91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G83" i="23"/>
  <c r="G84" i="23"/>
  <c r="G85" i="23"/>
  <c r="G86" i="23"/>
  <c r="G87" i="23"/>
  <c r="G88" i="23"/>
  <c r="G89" i="23"/>
  <c r="G90" i="23"/>
  <c r="G91" i="23"/>
  <c r="E72" i="23"/>
  <c r="E73" i="23"/>
  <c r="E74" i="23"/>
  <c r="E75" i="23"/>
  <c r="E76" i="23"/>
  <c r="E77" i="23"/>
  <c r="E78" i="23"/>
  <c r="E79" i="23"/>
  <c r="E80" i="23"/>
  <c r="E81" i="23"/>
  <c r="E82" i="23"/>
  <c r="E83" i="23"/>
  <c r="E84" i="23"/>
  <c r="E85" i="23"/>
  <c r="E86" i="23"/>
  <c r="E87" i="23"/>
  <c r="E88" i="23"/>
  <c r="E89" i="23"/>
  <c r="E90" i="23"/>
  <c r="E91" i="23"/>
  <c r="E71" i="23"/>
  <c r="J71" i="23"/>
  <c r="K71" i="23"/>
  <c r="L71" i="23"/>
  <c r="J72" i="23"/>
  <c r="K72" i="23"/>
  <c r="L72" i="23"/>
  <c r="J73" i="23"/>
  <c r="K73" i="23"/>
  <c r="L73" i="23"/>
  <c r="J74" i="23"/>
  <c r="K74" i="23"/>
  <c r="L74" i="23"/>
  <c r="J75" i="23"/>
  <c r="K75" i="23"/>
  <c r="L75" i="23"/>
  <c r="J76" i="23"/>
  <c r="K76" i="23"/>
  <c r="L76" i="23"/>
  <c r="J77" i="23"/>
  <c r="K77" i="23"/>
  <c r="L77" i="23"/>
  <c r="J78" i="23"/>
  <c r="K78" i="23"/>
  <c r="L78" i="23"/>
  <c r="J79" i="23"/>
  <c r="K79" i="23"/>
  <c r="L79" i="23"/>
  <c r="J80" i="23"/>
  <c r="K80" i="23"/>
  <c r="L80" i="23"/>
  <c r="J81" i="23"/>
  <c r="K81" i="23"/>
  <c r="L81" i="23"/>
  <c r="J82" i="23"/>
  <c r="K82" i="23"/>
  <c r="L82" i="23"/>
  <c r="J83" i="23"/>
  <c r="K83" i="23"/>
  <c r="L83" i="23"/>
  <c r="J84" i="23"/>
  <c r="K84" i="23"/>
  <c r="L84" i="23"/>
  <c r="J85" i="23"/>
  <c r="K85" i="23"/>
  <c r="L85" i="23"/>
  <c r="J86" i="23"/>
  <c r="K86" i="23"/>
  <c r="L86" i="23"/>
  <c r="J87" i="23"/>
  <c r="K87" i="23"/>
  <c r="L87" i="23"/>
  <c r="J88" i="23"/>
  <c r="K88" i="23"/>
  <c r="L88" i="23"/>
  <c r="J89" i="23"/>
  <c r="K89" i="23"/>
  <c r="L89" i="23"/>
  <c r="J90" i="23"/>
  <c r="K90" i="23"/>
  <c r="L90" i="23"/>
  <c r="J91" i="23"/>
  <c r="K91" i="23"/>
  <c r="L91" i="23"/>
  <c r="B71" i="23"/>
  <c r="C71" i="23"/>
  <c r="D71" i="23"/>
  <c r="B72" i="23"/>
  <c r="C72" i="23"/>
  <c r="D72" i="23"/>
  <c r="B73" i="23"/>
  <c r="C73" i="23"/>
  <c r="D73" i="23"/>
  <c r="B74" i="23"/>
  <c r="C74" i="23"/>
  <c r="D74" i="23"/>
  <c r="B75" i="23"/>
  <c r="C75" i="23"/>
  <c r="D75" i="23"/>
  <c r="B76" i="23"/>
  <c r="C76" i="23"/>
  <c r="D76" i="23"/>
  <c r="B77" i="23"/>
  <c r="C77" i="23"/>
  <c r="D77" i="23"/>
  <c r="B78" i="23"/>
  <c r="C78" i="23"/>
  <c r="D78" i="23"/>
  <c r="B79" i="23"/>
  <c r="C79" i="23"/>
  <c r="D79" i="23"/>
  <c r="B80" i="23"/>
  <c r="C80" i="23"/>
  <c r="D80" i="23"/>
  <c r="B81" i="23"/>
  <c r="C81" i="23"/>
  <c r="D81" i="23"/>
  <c r="B82" i="23"/>
  <c r="C82" i="23"/>
  <c r="D82" i="23"/>
  <c r="B83" i="23"/>
  <c r="C83" i="23"/>
  <c r="D83" i="23"/>
  <c r="B84" i="23"/>
  <c r="C84" i="23"/>
  <c r="D84" i="23"/>
  <c r="B85" i="23"/>
  <c r="C85" i="23"/>
  <c r="D85" i="23"/>
  <c r="B86" i="23"/>
  <c r="C86" i="23"/>
  <c r="D86" i="23"/>
  <c r="B87" i="23"/>
  <c r="C87" i="23"/>
  <c r="D87" i="23"/>
  <c r="B88" i="23"/>
  <c r="C88" i="23"/>
  <c r="D88" i="23"/>
  <c r="B89" i="23"/>
  <c r="C89" i="23"/>
  <c r="D89" i="23"/>
  <c r="B90" i="23"/>
  <c r="C90" i="23"/>
  <c r="D90" i="23"/>
  <c r="B91" i="23"/>
  <c r="C91" i="23"/>
  <c r="D91" i="23"/>
  <c r="N70" i="23"/>
  <c r="K70" i="23"/>
  <c r="L70" i="23"/>
  <c r="J70" i="23"/>
  <c r="G70" i="23"/>
  <c r="E70" i="23"/>
  <c r="D70" i="23"/>
  <c r="C70" i="23"/>
  <c r="B70" i="23"/>
  <c r="B50" i="23"/>
  <c r="E15" i="23"/>
  <c r="H22" i="23"/>
  <c r="D34" i="24" l="1"/>
  <c r="D33" i="24"/>
  <c r="D19" i="24"/>
  <c r="F32" i="23"/>
  <c r="D32" i="24" l="1"/>
  <c r="K142" i="23"/>
  <c r="G139" i="23"/>
  <c r="K139" i="23" s="1"/>
  <c r="D29" i="24" s="1"/>
  <c r="G140" i="23"/>
  <c r="K140" i="23" s="1"/>
  <c r="D30" i="24" s="1"/>
  <c r="G141" i="23"/>
  <c r="K141" i="23" s="1"/>
  <c r="D31" i="24" s="1"/>
  <c r="G138" i="23"/>
  <c r="K138" i="23" s="1"/>
  <c r="D28" i="24" s="1"/>
  <c r="G134" i="23"/>
  <c r="K134" i="23" s="1"/>
  <c r="D24" i="24" s="1"/>
  <c r="G135" i="23"/>
  <c r="K135" i="23" s="1"/>
  <c r="D25" i="24" s="1"/>
  <c r="G136" i="23"/>
  <c r="K136" i="23" s="1"/>
  <c r="D26" i="24" s="1"/>
  <c r="G133" i="23"/>
  <c r="K133" i="23" s="1"/>
  <c r="D23" i="24" s="1"/>
  <c r="D123" i="23"/>
  <c r="D27" i="24" l="1"/>
  <c r="D22" i="24"/>
  <c r="D35" i="24" s="1"/>
  <c r="P76" i="23"/>
  <c r="P77" i="23"/>
  <c r="P78" i="23"/>
  <c r="P79" i="23"/>
  <c r="P80" i="23"/>
  <c r="P81" i="23"/>
  <c r="P82" i="23"/>
  <c r="P83" i="23"/>
  <c r="P84" i="23"/>
  <c r="P85" i="23"/>
  <c r="P86" i="23"/>
  <c r="P87" i="23"/>
  <c r="P88" i="23"/>
  <c r="P89" i="23"/>
  <c r="P90" i="23"/>
  <c r="P91" i="23"/>
  <c r="P75" i="23"/>
  <c r="P71" i="23"/>
  <c r="P72" i="23"/>
  <c r="P73" i="23"/>
  <c r="P74" i="23"/>
  <c r="P70" i="23"/>
  <c r="M36" i="23"/>
  <c r="N36" i="23"/>
  <c r="O36" i="23"/>
  <c r="M37" i="23"/>
  <c r="N37" i="23"/>
  <c r="O37" i="23"/>
  <c r="M38" i="23"/>
  <c r="N38" i="23"/>
  <c r="O38" i="23"/>
  <c r="M39" i="23"/>
  <c r="N39" i="23"/>
  <c r="O39" i="23"/>
  <c r="M40" i="23"/>
  <c r="N40" i="23"/>
  <c r="O40" i="23"/>
  <c r="M41" i="23"/>
  <c r="N41" i="23"/>
  <c r="O41" i="23"/>
  <c r="M42" i="23"/>
  <c r="N42" i="23"/>
  <c r="O42" i="23"/>
  <c r="M43" i="23"/>
  <c r="N43" i="23"/>
  <c r="O43" i="23"/>
  <c r="M44" i="23"/>
  <c r="N44" i="23"/>
  <c r="O44" i="23"/>
  <c r="M45" i="23"/>
  <c r="N45" i="23"/>
  <c r="O45" i="23"/>
  <c r="M46" i="23"/>
  <c r="N46" i="23"/>
  <c r="O46" i="23"/>
  <c r="N35" i="23"/>
  <c r="O35" i="23"/>
  <c r="M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C35" i="23"/>
  <c r="D35" i="23"/>
  <c r="E35" i="23"/>
  <c r="F35" i="23"/>
  <c r="G35" i="23"/>
  <c r="H35" i="23"/>
  <c r="I35" i="23"/>
  <c r="J35" i="23"/>
  <c r="K35" i="23"/>
  <c r="B35" i="23"/>
  <c r="P92" i="23" l="1"/>
  <c r="E103" i="23" s="1"/>
  <c r="D13" i="24" l="1"/>
  <c r="E102" i="23"/>
  <c r="P47" i="23"/>
  <c r="E64" i="23"/>
  <c r="E65" i="23" s="1"/>
  <c r="E109" i="23" s="1"/>
  <c r="E116" i="23" s="1"/>
  <c r="F20" i="23"/>
  <c r="G28" i="2"/>
  <c r="E14" i="23"/>
  <c r="E11" i="23"/>
  <c r="C4" i="24" s="1"/>
  <c r="H18" i="23"/>
  <c r="E18" i="23"/>
  <c r="G53" i="23"/>
  <c r="G54" i="23"/>
  <c r="G55" i="23"/>
  <c r="G52" i="23"/>
  <c r="E13" i="23"/>
  <c r="C6" i="24" s="1"/>
  <c r="C5" i="24"/>
  <c r="E10" i="23"/>
  <c r="C3" i="24" s="1"/>
  <c r="D12" i="24" l="1"/>
  <c r="D15" i="24" s="1"/>
  <c r="B93" i="23"/>
  <c r="B48" i="23"/>
  <c r="G110" i="2"/>
  <c r="G137" i="23" s="1"/>
  <c r="K137" i="23" s="1"/>
  <c r="G104" i="2"/>
  <c r="G132" i="23" s="1"/>
  <c r="K132" i="23" s="1"/>
  <c r="D120" i="23" l="1"/>
  <c r="G116" i="2"/>
  <c r="D121" i="23"/>
  <c r="D17" i="24"/>
  <c r="D18" i="24" s="1"/>
  <c r="D20" i="24" s="1"/>
  <c r="K145" i="23"/>
  <c r="B79" i="2"/>
  <c r="B48" i="2"/>
  <c r="D126" i="23" l="1"/>
  <c r="B146" i="23" s="1"/>
  <c r="D46" i="24"/>
  <c r="D39" i="24"/>
  <c r="D45" i="24"/>
  <c r="D40" i="24"/>
  <c r="D38" i="24"/>
  <c r="D41" i="24"/>
  <c r="D47" i="24"/>
  <c r="D43" i="24"/>
  <c r="D42" i="24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56" i="2"/>
  <c r="M135" i="23" l="1"/>
  <c r="M144" i="23"/>
  <c r="M136" i="23"/>
  <c r="M141" i="23"/>
  <c r="M143" i="23"/>
  <c r="N143" i="23" s="1"/>
  <c r="M137" i="23"/>
  <c r="M142" i="23"/>
  <c r="N142" i="23" s="1"/>
  <c r="M132" i="23"/>
  <c r="M138" i="23"/>
  <c r="M133" i="23"/>
  <c r="M140" i="23"/>
  <c r="M139" i="23"/>
  <c r="M134" i="23"/>
  <c r="N78" i="2"/>
  <c r="L47" i="2" l="1"/>
  <c r="D84" i="2" l="1"/>
  <c r="D90" i="2" s="1"/>
  <c r="E114" i="23" s="1"/>
  <c r="E115" i="23" s="1"/>
  <c r="E62" i="23"/>
  <c r="E107" i="23" s="1"/>
  <c r="D94" i="2" l="1"/>
  <c r="E63" i="23"/>
  <c r="E108" i="23" s="1"/>
  <c r="D95" i="2"/>
  <c r="D99" i="2" l="1"/>
</calcChain>
</file>

<file path=xl/comments1.xml><?xml version="1.0" encoding="utf-8"?>
<comments xmlns="http://schemas.openxmlformats.org/spreadsheetml/2006/main">
  <authors>
    <author>Fürstenberg, Sabrina</author>
  </authors>
  <commentList>
    <comment ref="E20" authorId="0" shapeId="0">
      <text>
        <r>
          <rPr>
            <sz val="9"/>
            <color indexed="81"/>
            <rFont val="Segoe UI"/>
            <family val="2"/>
          </rPr>
          <t>In der Bezeichnung der Einrichtung ist der Begriff "Koordinierungsstelle" zu führen.</t>
        </r>
      </text>
    </comment>
  </commentList>
</comments>
</file>

<file path=xl/comments2.xml><?xml version="1.0" encoding="utf-8"?>
<comments xmlns="http://schemas.openxmlformats.org/spreadsheetml/2006/main">
  <authors>
    <author>Fürstenberg, Sabrina</author>
  </authors>
  <commentList>
    <comment ref="E12" authorId="0" shapeId="0">
      <text>
        <r>
          <rPr>
            <sz val="9"/>
            <color indexed="81"/>
            <rFont val="Segoe UI"/>
            <family val="2"/>
          </rPr>
          <t>In der Bezeichnung der Einrichtung ist der Begriff "Koordinierungsstelle" zu führen.</t>
        </r>
      </text>
    </comment>
    <comment ref="I131" authorId="0" shapeId="0">
      <text>
        <r>
          <rPr>
            <b/>
            <sz val="9"/>
            <color indexed="81"/>
            <rFont val="Segoe UI"/>
            <family val="2"/>
          </rPr>
          <t>Erhöhungen sind mit negativen Vorzeichen zu erfassen!</t>
        </r>
      </text>
    </comment>
  </commentList>
</comments>
</file>

<file path=xl/sharedStrings.xml><?xml version="1.0" encoding="utf-8"?>
<sst xmlns="http://schemas.openxmlformats.org/spreadsheetml/2006/main" count="255" uniqueCount="171">
  <si>
    <t>Projekttitel</t>
  </si>
  <si>
    <t>Version</t>
  </si>
  <si>
    <t>Projektzeitraum</t>
  </si>
  <si>
    <t>Name</t>
  </si>
  <si>
    <t>Vorname</t>
  </si>
  <si>
    <t>Einsatz im Projekt von</t>
  </si>
  <si>
    <t>Einsatz im Projekt bis</t>
  </si>
  <si>
    <t>Qualifikation</t>
  </si>
  <si>
    <t>Summe:</t>
  </si>
  <si>
    <t>1.2 Ausgaben für Honorarkräfte</t>
  </si>
  <si>
    <t>Ausgaben</t>
  </si>
  <si>
    <t>ggf. weitere Erläuterungen</t>
  </si>
  <si>
    <t>Gesamtausgaben</t>
  </si>
  <si>
    <t>1. Summe der privaten Kofinanzierung</t>
  </si>
  <si>
    <t>2. Summe der öffentlichen Kofinanzierung</t>
  </si>
  <si>
    <t>2.2 Landesmittel</t>
  </si>
  <si>
    <t>2.3 Kommunale Mittel</t>
  </si>
  <si>
    <t>1.</t>
  </si>
  <si>
    <t>1.1</t>
  </si>
  <si>
    <t>1.2</t>
  </si>
  <si>
    <t>Ausgaben für Honorarkräfte</t>
  </si>
  <si>
    <t>2.</t>
  </si>
  <si>
    <t>2.1</t>
  </si>
  <si>
    <t>2.2</t>
  </si>
  <si>
    <t>2.3</t>
  </si>
  <si>
    <t>2.4</t>
  </si>
  <si>
    <t>3.1</t>
  </si>
  <si>
    <t>3.2</t>
  </si>
  <si>
    <t>Summe der Ausgaben</t>
  </si>
  <si>
    <t>Summe der öffentlichen Kofinanzierung</t>
  </si>
  <si>
    <t>Bundesmittel, einschließlich BA</t>
  </si>
  <si>
    <t>Landesmittel</t>
  </si>
  <si>
    <t>Kommunale Mittel</t>
  </si>
  <si>
    <t>Summe der Einnahmen</t>
  </si>
  <si>
    <t xml:space="preserve"> - Bundesmittel, einschließlich BA</t>
  </si>
  <si>
    <t xml:space="preserve"> - Landesmittel</t>
  </si>
  <si>
    <t xml:space="preserve"> - Kommunale Mittel</t>
  </si>
  <si>
    <t>Antragsteller/in</t>
  </si>
  <si>
    <t>Honorarstun-densatz</t>
  </si>
  <si>
    <t>Erläuterungen zum Finanzierungsplan</t>
  </si>
  <si>
    <t>Einnahmen aus Kofinanzierung</t>
  </si>
  <si>
    <t>Summe 1.1 bis 1.2:</t>
  </si>
  <si>
    <t>Arbeitszeit einer Vollzeit-stelle beim Arbeitgeber</t>
  </si>
  <si>
    <t>beim Zuwen-dungsem-pfänger beschäftigt</t>
  </si>
  <si>
    <t xml:space="preserve">Summe 1.1 bis 1.2 </t>
  </si>
  <si>
    <t>ggf. Erlöse</t>
  </si>
  <si>
    <t>Gesamteinnahmen</t>
  </si>
  <si>
    <t xml:space="preserve">Summe 2 </t>
  </si>
  <si>
    <t>1.1 Eigenmittel</t>
  </si>
  <si>
    <t>2.1 Bundesmittel, einschließlich BA</t>
  </si>
  <si>
    <t>2.4 sonstige öffentliche Mittel (z.B. Kammern)</t>
  </si>
  <si>
    <t>Eigenmittel</t>
  </si>
  <si>
    <t>sonstige private Mittel</t>
  </si>
  <si>
    <t>Private Kofinanzierung</t>
  </si>
  <si>
    <t>Zuschüsse</t>
  </si>
  <si>
    <t>Richtlinie über die Gewährung von Zuwendungen
zur Förderung von Koordinierungsstellen Frauen und Wirtschaft</t>
  </si>
  <si>
    <t>1. Bildungs- und Beratungspersonal</t>
  </si>
  <si>
    <t>1.1 Bezüge für eigenes und fremdes Personal inkl. Sozialabgaben</t>
  </si>
  <si>
    <t>Tätigkeit</t>
  </si>
  <si>
    <r>
      <t>Antragsnummer</t>
    </r>
    <r>
      <rPr>
        <sz val="11"/>
        <color theme="1"/>
        <rFont val="Arial"/>
        <family val="2"/>
        <scheme val="minor"/>
      </rPr>
      <t xml:space="preserve"> </t>
    </r>
  </si>
  <si>
    <t xml:space="preserve">Personalnr. </t>
  </si>
  <si>
    <t>Anleitung/Ausbildung</t>
  </si>
  <si>
    <t>Beratungstätigkeit</t>
  </si>
  <si>
    <t>Hilfstätigkeit</t>
  </si>
  <si>
    <t>Pädagogische Mitarbeit</t>
  </si>
  <si>
    <t>Pädagogische Leitung</t>
  </si>
  <si>
    <t>Projektleitung</t>
  </si>
  <si>
    <t>Projektmitarbeit</t>
  </si>
  <si>
    <t>Wissenschaftliche Tätigkeit</t>
  </si>
  <si>
    <t>Projekttätigkeit</t>
  </si>
  <si>
    <t>Arbeitgeber-brutto für den gesamten Projekteinsatz</t>
  </si>
  <si>
    <t>Arbeitnehmer-brutto pro Monat</t>
  </si>
  <si>
    <t>Arbeitnehmer-brutto jährliche Sonder-zahlungen</t>
  </si>
  <si>
    <t>Produktiv-stunden für den gesamten Projekteinsatz</t>
  </si>
  <si>
    <t>Kfm.-/Verwaltungstätigkeit</t>
  </si>
  <si>
    <t>Sozialpäd. Betreuung</t>
  </si>
  <si>
    <t>Sozialpäd. Leitung</t>
  </si>
  <si>
    <t>Themenschwerpunkt</t>
  </si>
  <si>
    <t>Projekt-stunden</t>
  </si>
  <si>
    <t>Gesamt-ausgaben</t>
  </si>
  <si>
    <t>2. Restkostenpauschale</t>
  </si>
  <si>
    <t>Summe 2 (36 % von 1.1 und 1.2):</t>
  </si>
  <si>
    <t>1.2 Direktbeiträge</t>
  </si>
  <si>
    <t>1.3 Teilnehmerbeiträge</t>
  </si>
  <si>
    <t>1.4 Sonstige private Mittel</t>
  </si>
  <si>
    <t>Mit der Pauschale sind alle notwendigen projektbezogenen sonstigen Ausgaben, insbesondere Reise- und Dienstreisekosten des Personals, Ausgaben für Lehrgänge externer Einrichtungen, Kinderbetreuungsausgaben für die Zielgruppe, Ausgaben für Verbrauchsgüter und Ausstattungsgegenstände, Geschäftsführungsausgaben, Verwaltungsausgaben und Miet- und Leasingausgaben für Gebäude abgegolten (Ziffer 5.5.2 der Richtlinie).</t>
  </si>
  <si>
    <t>persönliche vertragliche Wochen-arbeitszeit</t>
  </si>
  <si>
    <t>Programmgebiet</t>
  </si>
  <si>
    <t>Antragsvariante</t>
  </si>
  <si>
    <t>einfacher Antrag - Koordinierungsstelle</t>
  </si>
  <si>
    <t>Antragsversion</t>
  </si>
  <si>
    <t>erweiterter Antrag - Koordinierungsstelle mit Sonderschwerpunkt</t>
  </si>
  <si>
    <t>Bezeichnung des Projektes</t>
  </si>
  <si>
    <t>Tätigkeitsbeschreibungen liegen vollständig vor</t>
  </si>
  <si>
    <t>Qualifikationsnachweise liegen vollständig vor</t>
  </si>
  <si>
    <t>Arbeitsverträge liegen vollständig vor</t>
  </si>
  <si>
    <t>Gehaltsnachweise liegen vollständig vor</t>
  </si>
  <si>
    <t>Erläuterungen des Antragstellers</t>
  </si>
  <si>
    <t>Wenn nein, liegt die Umsatzsteuererklärung vor?</t>
  </si>
  <si>
    <t>Kürzungen</t>
  </si>
  <si>
    <t>Aufschlag gemäß SEK-Erlass</t>
  </si>
  <si>
    <t>Summe</t>
  </si>
  <si>
    <t>anerkannter Honorar-stundensatz</t>
  </si>
  <si>
    <t>anerkannte Projekt-stunden</t>
  </si>
  <si>
    <r>
      <rPr>
        <b/>
        <u/>
        <sz val="12"/>
        <rFont val="Arial"/>
        <family val="2"/>
        <scheme val="minor"/>
      </rPr>
      <t>Prüfung Zuwendungsfähigkeit</t>
    </r>
    <r>
      <rPr>
        <b/>
        <sz val="12"/>
        <color theme="1"/>
        <rFont val="Arial"/>
        <family val="2"/>
        <scheme val="minor"/>
      </rPr>
      <t xml:space="preserve"> -  Erläuterungen zum Finanzierungsplan</t>
    </r>
  </si>
  <si>
    <t>Beginn:</t>
  </si>
  <si>
    <t>Ende:</t>
  </si>
  <si>
    <t>Ergebnis Ausgabeposition 1.1</t>
  </si>
  <si>
    <t>Summe der beantragten Ausgaben</t>
  </si>
  <si>
    <t>Summe der anerkannten Ausgaben ohne Aufschlage</t>
  </si>
  <si>
    <t xml:space="preserve">beantragte Produktiv-stunden </t>
  </si>
  <si>
    <t>beantragter Honorarstun-densatz</t>
  </si>
  <si>
    <t>beantragte Projekt-stunden</t>
  </si>
  <si>
    <t>Ergebnis Ausgabeposition 1.2</t>
  </si>
  <si>
    <t xml:space="preserve">Summe der anerkannten Ausgaben </t>
  </si>
  <si>
    <t>Ergebnis Gesamtausgaben 1.1 und 1.2</t>
  </si>
  <si>
    <t>Summe der anerkannten Ausgaben inkl. Aufschlag</t>
  </si>
  <si>
    <t>Ergebnis Summe 2 (36% von 1.1 und 1.2)</t>
  </si>
  <si>
    <t>beantragte Erlöse</t>
  </si>
  <si>
    <t>anerkannte Erlöse</t>
  </si>
  <si>
    <t>anerkannte Gesamtausgaben</t>
  </si>
  <si>
    <t>Einnahmen</t>
  </si>
  <si>
    <t>gemäß Antrag</t>
  </si>
  <si>
    <t>anerkannte Einnahmen</t>
  </si>
  <si>
    <t>3. Summe der Zuschüsse</t>
  </si>
  <si>
    <t>3.1 ESF-Mittel</t>
  </si>
  <si>
    <t>3.2 Landesmittel</t>
  </si>
  <si>
    <t>Die Ausgaben sind nachvollziehbar kalkuliert und erscheinen der Höhe nach notwendig und angemessen.</t>
  </si>
  <si>
    <t>Prüfer:</t>
  </si>
  <si>
    <t>Freigeber:</t>
  </si>
  <si>
    <t xml:space="preserve">Hannover, </t>
  </si>
  <si>
    <t>Hannover,</t>
  </si>
  <si>
    <t>Diese Felder bitte füllen!</t>
  </si>
  <si>
    <t>Unterhalb des EG-Schwellenwertes besteht nach § 1 VOL/A sowie § 1 VOF bei freiberuflichen Tätigkeiten keine Verpflichtung, die VOL/A oder die VOF anzuwenden. Zu der freiberuflichen Tätigkeit gehören die selbständig ausgeübte wissenschaftliche, künstlerische, schriftstellerische, unterrichtende oder erzieherische Tätigkeit, [...] und ähnlicher Berufe. In diesen Fällen entfällt die Notwendigkeit einer vergaberechtlichen Prüfung.</t>
  </si>
  <si>
    <t>Allgemeine Angaben des Antragstellers bitte prüfen und ggf. korrigieren bzw. ergänzen!</t>
  </si>
  <si>
    <t>ggf. Vorabhinweise / Besonderheiten</t>
  </si>
  <si>
    <t>Prüfvermerk zur Eingruppierung und Übersicht Tätigkeiten beigefügt</t>
  </si>
  <si>
    <t>anerkannte Produktivstun-den gemäß 'Übersicht Tätigkeiten'</t>
  </si>
  <si>
    <t>anerkannte Ausgaben gemäß 'Übersicht Tätigkeiten' (ohne Aufschlag)</t>
  </si>
  <si>
    <t>Bildungs- und Beratungspersonal</t>
  </si>
  <si>
    <t>1.3</t>
  </si>
  <si>
    <t>Summe 1.1 bis 1.3</t>
  </si>
  <si>
    <t>Restkostenpauschale</t>
  </si>
  <si>
    <t>36% der Ausgaben 1.1 - 1.3</t>
  </si>
  <si>
    <t>abzüglich Einnahmen/Erlöse</t>
  </si>
  <si>
    <t>Summe der Ausgaben bereinigt</t>
  </si>
  <si>
    <t xml:space="preserve">1.1 </t>
  </si>
  <si>
    <t>Direktbeiträge</t>
  </si>
  <si>
    <t>Teilnehmerbeiträge</t>
  </si>
  <si>
    <t>1.4</t>
  </si>
  <si>
    <t>sonstige öffentliche Mittel (z.B. Kammern, Kirchen oder Eigenmittel öffentlicher Träger)</t>
  </si>
  <si>
    <t>3</t>
  </si>
  <si>
    <t>ESF-Mittel</t>
  </si>
  <si>
    <t>I. Finanzierungsquoten</t>
  </si>
  <si>
    <t>a) private Kofinanzierung</t>
  </si>
  <si>
    <t>b) öffentliche Kofinanzierung</t>
  </si>
  <si>
    <t xml:space="preserve"> - sonstige öffentliche Mittel </t>
  </si>
  <si>
    <t>II. Bemessungsgrenzen</t>
  </si>
  <si>
    <t>ESF-Quote</t>
  </si>
  <si>
    <t>Landesmittelquote</t>
  </si>
  <si>
    <t>Gesamtförderquote</t>
  </si>
  <si>
    <t xml:space="preserve">Antragsnummer </t>
  </si>
  <si>
    <t>Projektlaufzeit</t>
  </si>
  <si>
    <t>Bezüge für eigenes und Fremdpersonal inkl. Soz.abg.</t>
  </si>
  <si>
    <t>Arbeitsentgelt des Verwaltungspersonals inkl. Soz.abg.</t>
  </si>
  <si>
    <t>Stand:</t>
  </si>
  <si>
    <t>Finanzierungsplan Koordinierungsstelle Frauen und Wirtschaft</t>
  </si>
  <si>
    <t>Vorsteuerabzugsberechtigt?</t>
  </si>
  <si>
    <t xml:space="preserve">Gemäß Ziffer 5.3 der Richtlinie haben alle Zuwendungsempfänger in die Kofinanzierung einen Finanzierungsbeitrag von mindestens 15 Prozent der förderfähigen Gesamtausgaben einzubringen. </t>
  </si>
  <si>
    <t>Zusammensetzung der Kofinanzierung (Benennung Kofinanzierer, rechnerische Zusammensetzung etc.)</t>
  </si>
  <si>
    <t>Anerkannte 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</si>
</sst>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(&quot;€&quot;* #,##0.00_);_(&quot;€&quot;* \(#,##0.00\);_(&quot;€&quot;* &quot;-&quot;??_);_(@_)"/>
    <numFmt numFmtId="166" formatCode="_-* #,##0.00\ [$€-407]_-;\-* #,##0.00\ [$€-407]_-;_-* &quot;-&quot;??\ [$€-407]_-;_-@_-"/>
  </numFmts>
  <fonts count="31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9"/>
      <color indexed="81"/>
      <name val="Segoe UI"/>
      <family val="2"/>
    </font>
    <font>
      <i/>
      <sz val="10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theme="1"/>
      <name val="Arial"/>
      <family val="2"/>
      <scheme val="minor"/>
    </font>
    <font>
      <b/>
      <u/>
      <sz val="12"/>
      <name val="Arial"/>
      <family val="2"/>
      <scheme val="minor"/>
    </font>
    <font>
      <b/>
      <sz val="9"/>
      <color theme="1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i/>
      <sz val="11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17">
    <xf numFmtId="0" fontId="0" fillId="0" borderId="0"/>
    <xf numFmtId="44" fontId="3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Protection="1"/>
    <xf numFmtId="0" fontId="0" fillId="2" borderId="0" xfId="0" applyFill="1" applyBorder="1" applyProtection="1"/>
    <xf numFmtId="0" fontId="1" fillId="2" borderId="0" xfId="0" applyFont="1" applyFill="1" applyAlignment="1" applyProtection="1">
      <alignment horizontal="center" vertical="center" wrapText="1"/>
    </xf>
    <xf numFmtId="0" fontId="0" fillId="2" borderId="0" xfId="0" applyFill="1" applyProtection="1"/>
    <xf numFmtId="0" fontId="0" fillId="2" borderId="0" xfId="0" applyFont="1" applyFill="1" applyAlignment="1" applyProtection="1">
      <alignment horizontal="right"/>
    </xf>
    <xf numFmtId="0" fontId="1" fillId="2" borderId="0" xfId="0" applyFont="1" applyFill="1" applyProtection="1"/>
    <xf numFmtId="16" fontId="1" fillId="2" borderId="0" xfId="0" applyNumberFormat="1" applyFont="1" applyFill="1" applyProtection="1"/>
    <xf numFmtId="0" fontId="5" fillId="0" borderId="0" xfId="0" applyFont="1" applyFill="1" applyBorder="1" applyProtection="1"/>
    <xf numFmtId="0" fontId="9" fillId="0" borderId="0" xfId="0" applyFont="1" applyFill="1" applyBorder="1" applyAlignment="1" applyProtection="1">
      <alignment horizontal="right"/>
    </xf>
    <xf numFmtId="0" fontId="0" fillId="0" borderId="4" xfId="0" applyFill="1" applyBorder="1" applyProtection="1"/>
    <xf numFmtId="44" fontId="8" fillId="4" borderId="1" xfId="0" applyNumberFormat="1" applyFont="1" applyFill="1" applyBorder="1" applyProtection="1">
      <protection locked="0"/>
    </xf>
    <xf numFmtId="0" fontId="0" fillId="0" borderId="0" xfId="0" applyProtection="1"/>
    <xf numFmtId="0" fontId="9" fillId="6" borderId="1" xfId="0" applyFont="1" applyFill="1" applyBorder="1" applyProtection="1"/>
    <xf numFmtId="44" fontId="9" fillId="6" borderId="1" xfId="1" applyNumberFormat="1" applyFont="1" applyFill="1" applyBorder="1" applyAlignment="1" applyProtection="1">
      <alignment horizontal="right"/>
    </xf>
    <xf numFmtId="166" fontId="8" fillId="3" borderId="5" xfId="0" applyNumberFormat="1" applyFont="1" applyFill="1" applyBorder="1" applyAlignment="1" applyProtection="1">
      <alignment horizontal="right"/>
      <protection locked="0"/>
    </xf>
    <xf numFmtId="166" fontId="8" fillId="3" borderId="1" xfId="0" applyNumberFormat="1" applyFont="1" applyFill="1" applyBorder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 wrapText="1"/>
    </xf>
    <xf numFmtId="44" fontId="8" fillId="6" borderId="1" xfId="0" applyNumberFormat="1" applyFont="1" applyFill="1" applyBorder="1" applyProtection="1"/>
    <xf numFmtId="0" fontId="5" fillId="6" borderId="1" xfId="0" applyFont="1" applyFill="1" applyBorder="1" applyAlignment="1" applyProtection="1">
      <alignment horizontal="center" vertical="center" wrapText="1"/>
    </xf>
    <xf numFmtId="14" fontId="8" fillId="3" borderId="1" xfId="0" applyNumberFormat="1" applyFont="1" applyFill="1" applyBorder="1" applyAlignment="1" applyProtection="1">
      <protection locked="0"/>
    </xf>
    <xf numFmtId="0" fontId="0" fillId="0" borderId="0" xfId="0" applyFill="1" applyBorder="1" applyProtection="1"/>
    <xf numFmtId="0" fontId="1" fillId="2" borderId="0" xfId="0" applyFont="1" applyFill="1" applyAlignment="1" applyProtection="1"/>
    <xf numFmtId="0" fontId="1" fillId="6" borderId="2" xfId="0" applyFont="1" applyFill="1" applyBorder="1" applyAlignment="1" applyProtection="1">
      <alignment horizontal="left"/>
    </xf>
    <xf numFmtId="0" fontId="1" fillId="6" borderId="3" xfId="0" applyFont="1" applyFill="1" applyBorder="1" applyAlignment="1" applyProtection="1">
      <alignment horizontal="left"/>
    </xf>
    <xf numFmtId="0" fontId="5" fillId="6" borderId="2" xfId="0" applyFont="1" applyFill="1" applyBorder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left" wrapText="1"/>
    </xf>
    <xf numFmtId="44" fontId="9" fillId="6" borderId="1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/>
    <xf numFmtId="0" fontId="12" fillId="2" borderId="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protection locked="0"/>
    </xf>
    <xf numFmtId="0" fontId="1" fillId="0" borderId="0" xfId="0" applyFont="1"/>
    <xf numFmtId="2" fontId="8" fillId="3" borderId="1" xfId="0" applyNumberFormat="1" applyFont="1" applyFill="1" applyBorder="1" applyAlignment="1" applyProtection="1">
      <protection locked="0"/>
    </xf>
    <xf numFmtId="0" fontId="8" fillId="3" borderId="5" xfId="0" applyFont="1" applyFill="1" applyBorder="1" applyAlignment="1" applyProtection="1">
      <protection locked="0"/>
    </xf>
    <xf numFmtId="14" fontId="8" fillId="3" borderId="5" xfId="0" applyNumberFormat="1" applyFont="1" applyFill="1" applyBorder="1" applyAlignment="1" applyProtection="1">
      <protection locked="0"/>
    </xf>
    <xf numFmtId="44" fontId="8" fillId="6" borderId="1" xfId="0" applyNumberFormat="1" applyFont="1" applyFill="1" applyBorder="1" applyAlignment="1" applyProtection="1"/>
    <xf numFmtId="44" fontId="9" fillId="6" borderId="1" xfId="0" applyNumberFormat="1" applyFont="1" applyFill="1" applyBorder="1" applyAlignment="1" applyProtection="1"/>
    <xf numFmtId="0" fontId="9" fillId="0" borderId="7" xfId="0" applyFont="1" applyFill="1" applyBorder="1" applyProtection="1"/>
    <xf numFmtId="166" fontId="8" fillId="3" borderId="1" xfId="1" applyNumberFormat="1" applyFont="1" applyFill="1" applyBorder="1" applyAlignment="1" applyProtection="1">
      <alignment horizontal="center"/>
      <protection locked="0"/>
    </xf>
    <xf numFmtId="44" fontId="9" fillId="0" borderId="7" xfId="0" applyNumberFormat="1" applyFont="1" applyFill="1" applyBorder="1" applyAlignment="1" applyProtection="1"/>
    <xf numFmtId="0" fontId="9" fillId="0" borderId="6" xfId="0" applyFont="1" applyFill="1" applyBorder="1" applyProtection="1"/>
    <xf numFmtId="2" fontId="8" fillId="3" borderId="5" xfId="0" applyNumberFormat="1" applyFont="1" applyFill="1" applyBorder="1" applyAlignment="1" applyProtection="1">
      <protection locked="0"/>
    </xf>
    <xf numFmtId="4" fontId="8" fillId="4" borderId="5" xfId="0" applyNumberFormat="1" applyFont="1" applyFill="1" applyBorder="1" applyAlignment="1" applyProtection="1">
      <protection locked="0"/>
    </xf>
    <xf numFmtId="0" fontId="15" fillId="0" borderId="0" xfId="0" applyFont="1" applyProtection="1"/>
    <xf numFmtId="0" fontId="1" fillId="6" borderId="2" xfId="0" applyFont="1" applyFill="1" applyBorder="1" applyAlignment="1" applyProtection="1"/>
    <xf numFmtId="0" fontId="1" fillId="6" borderId="3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left"/>
    </xf>
    <xf numFmtId="14" fontId="8" fillId="3" borderId="1" xfId="0" applyNumberFormat="1" applyFont="1" applyFill="1" applyBorder="1" applyProtection="1">
      <protection locked="0"/>
    </xf>
    <xf numFmtId="14" fontId="8" fillId="0" borderId="0" xfId="0" applyNumberFormat="1" applyFont="1" applyFill="1" applyBorder="1" applyProtection="1">
      <protection locked="0"/>
    </xf>
    <xf numFmtId="0" fontId="1" fillId="0" borderId="0" xfId="0" applyFont="1" applyFill="1" applyProtection="1"/>
    <xf numFmtId="0" fontId="0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8" fillId="0" borderId="0" xfId="0" applyFont="1" applyFill="1" applyBorder="1" applyAlignment="1" applyProtection="1">
      <alignment horizontal="left" vertical="center" wrapText="1"/>
    </xf>
    <xf numFmtId="14" fontId="8" fillId="0" borderId="0" xfId="0" applyNumberFormat="1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14" fontId="8" fillId="5" borderId="1" xfId="0" applyNumberFormat="1" applyFont="1" applyFill="1" applyBorder="1" applyProtection="1">
      <protection locked="0"/>
    </xf>
    <xf numFmtId="14" fontId="8" fillId="5" borderId="1" xfId="0" applyNumberFormat="1" applyFont="1" applyFill="1" applyBorder="1" applyAlignment="1" applyProtection="1">
      <protection locked="0"/>
    </xf>
    <xf numFmtId="0" fontId="8" fillId="5" borderId="1" xfId="0" applyNumberFormat="1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right"/>
    </xf>
    <xf numFmtId="0" fontId="8" fillId="0" borderId="8" xfId="0" applyNumberFormat="1" applyFont="1" applyFill="1" applyBorder="1" applyAlignment="1" applyProtection="1">
      <protection locked="0"/>
    </xf>
    <xf numFmtId="14" fontId="8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14" fontId="8" fillId="3" borderId="5" xfId="0" applyNumberFormat="1" applyFont="1" applyFill="1" applyBorder="1" applyAlignment="1" applyProtection="1">
      <alignment vertical="center"/>
      <protection locked="0"/>
    </xf>
    <xf numFmtId="0" fontId="8" fillId="5" borderId="1" xfId="0" applyFont="1" applyFill="1" applyBorder="1" applyAlignment="1" applyProtection="1">
      <protection locked="0"/>
    </xf>
    <xf numFmtId="4" fontId="8" fillId="3" borderId="5" xfId="0" applyNumberFormat="1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protection locked="0"/>
    </xf>
    <xf numFmtId="2" fontId="8" fillId="0" borderId="0" xfId="0" applyNumberFormat="1" applyFont="1" applyFill="1" applyBorder="1" applyAlignment="1" applyProtection="1">
      <protection locked="0"/>
    </xf>
    <xf numFmtId="4" fontId="8" fillId="0" borderId="0" xfId="0" applyNumberFormat="1" applyFont="1" applyFill="1" applyBorder="1" applyAlignment="1" applyProtection="1">
      <protection locked="0"/>
    </xf>
    <xf numFmtId="166" fontId="8" fillId="0" borderId="0" xfId="0" applyNumberFormat="1" applyFont="1" applyFill="1" applyBorder="1" applyAlignment="1" applyProtection="1">
      <alignment horizontal="right"/>
      <protection locked="0"/>
    </xf>
    <xf numFmtId="0" fontId="16" fillId="2" borderId="0" xfId="0" applyFont="1" applyFill="1" applyProtection="1"/>
    <xf numFmtId="0" fontId="8" fillId="0" borderId="0" xfId="0" applyFont="1" applyProtection="1"/>
    <xf numFmtId="0" fontId="9" fillId="0" borderId="0" xfId="0" applyFont="1" applyProtection="1"/>
    <xf numFmtId="0" fontId="9" fillId="0" borderId="0" xfId="0" applyFont="1" applyFill="1" applyBorder="1" applyProtection="1"/>
    <xf numFmtId="44" fontId="8" fillId="5" borderId="1" xfId="0" applyNumberFormat="1" applyFont="1" applyFill="1" applyBorder="1" applyProtection="1"/>
    <xf numFmtId="44" fontId="8" fillId="5" borderId="1" xfId="0" applyNumberFormat="1" applyFont="1" applyFill="1" applyBorder="1" applyProtection="1">
      <protection locked="0"/>
    </xf>
    <xf numFmtId="44" fontId="9" fillId="5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8" xfId="0" applyBorder="1" applyProtection="1"/>
    <xf numFmtId="0" fontId="0" fillId="0" borderId="0" xfId="0" applyAlignment="1" applyProtection="1">
      <alignment horizontal="right"/>
    </xf>
    <xf numFmtId="14" fontId="8" fillId="0" borderId="0" xfId="0" applyNumberFormat="1" applyFont="1" applyFill="1" applyBorder="1" applyAlignment="1" applyProtection="1">
      <alignment vertical="center"/>
      <protection locked="0"/>
    </xf>
    <xf numFmtId="0" fontId="5" fillId="6" borderId="1" xfId="0" applyFont="1" applyFill="1" applyBorder="1" applyAlignment="1" applyProtection="1">
      <alignment vertical="center" wrapText="1"/>
    </xf>
    <xf numFmtId="10" fontId="0" fillId="0" borderId="1" xfId="0" applyNumberFormat="1" applyBorder="1" applyProtection="1"/>
    <xf numFmtId="10" fontId="1" fillId="0" borderId="1" xfId="0" applyNumberFormat="1" applyFont="1" applyBorder="1" applyProtection="1"/>
    <xf numFmtId="0" fontId="23" fillId="0" borderId="0" xfId="0" applyFont="1" applyProtection="1"/>
    <xf numFmtId="0" fontId="6" fillId="0" borderId="1" xfId="0" applyFont="1" applyFill="1" applyBorder="1"/>
    <xf numFmtId="0" fontId="0" fillId="0" borderId="0" xfId="0" applyFill="1" applyBorder="1"/>
    <xf numFmtId="49" fontId="11" fillId="0" borderId="0" xfId="0" applyNumberFormat="1" applyFont="1"/>
    <xf numFmtId="0" fontId="24" fillId="0" borderId="0" xfId="0" applyFont="1" applyBorder="1" applyAlignment="1">
      <alignment horizontal="justify" wrapText="1"/>
    </xf>
    <xf numFmtId="0" fontId="25" fillId="0" borderId="0" xfId="0" applyFont="1" applyBorder="1" applyAlignment="1">
      <alignment horizontal="right"/>
    </xf>
    <xf numFmtId="0" fontId="6" fillId="6" borderId="1" xfId="0" applyFont="1" applyFill="1" applyBorder="1"/>
    <xf numFmtId="0" fontId="6" fillId="0" borderId="0" xfId="0" applyFont="1" applyAlignment="1"/>
    <xf numFmtId="0" fontId="8" fillId="0" borderId="1" xfId="0" applyFont="1" applyFill="1" applyBorder="1"/>
    <xf numFmtId="49" fontId="27" fillId="0" borderId="5" xfId="0" applyNumberFormat="1" applyFont="1" applyBorder="1"/>
    <xf numFmtId="0" fontId="28" fillId="0" borderId="9" xfId="0" applyFont="1" applyBorder="1" applyAlignment="1">
      <alignment wrapText="1"/>
    </xf>
    <xf numFmtId="4" fontId="27" fillId="7" borderId="9" xfId="0" applyNumberFormat="1" applyFont="1" applyFill="1" applyBorder="1"/>
    <xf numFmtId="49" fontId="26" fillId="0" borderId="5" xfId="0" applyNumberFormat="1" applyFont="1" applyBorder="1"/>
    <xf numFmtId="0" fontId="29" fillId="0" borderId="9" xfId="0" applyFont="1" applyBorder="1" applyAlignment="1">
      <alignment wrapText="1"/>
    </xf>
    <xf numFmtId="0" fontId="29" fillId="0" borderId="9" xfId="0" applyFont="1" applyBorder="1" applyAlignment="1"/>
    <xf numFmtId="164" fontId="26" fillId="0" borderId="9" xfId="0" applyNumberFormat="1" applyFont="1" applyBorder="1"/>
    <xf numFmtId="164" fontId="27" fillId="0" borderId="9" xfId="0" applyNumberFormat="1" applyFont="1" applyBorder="1"/>
    <xf numFmtId="0" fontId="21" fillId="0" borderId="0" xfId="0" applyFont="1" applyProtection="1"/>
    <xf numFmtId="0" fontId="6" fillId="0" borderId="0" xfId="0" applyFont="1" applyFill="1" applyAlignment="1">
      <alignment horizontal="right"/>
    </xf>
    <xf numFmtId="0" fontId="10" fillId="0" borderId="0" xfId="0" applyFont="1" applyAlignment="1"/>
    <xf numFmtId="0" fontId="28" fillId="0" borderId="1" xfId="0" applyFont="1" applyBorder="1" applyAlignment="1">
      <alignment wrapText="1"/>
    </xf>
    <xf numFmtId="10" fontId="27" fillId="0" borderId="1" xfId="0" applyNumberFormat="1" applyFont="1" applyBorder="1"/>
    <xf numFmtId="0" fontId="29" fillId="0" borderId="1" xfId="0" applyFont="1" applyBorder="1" applyAlignment="1">
      <alignment wrapText="1"/>
    </xf>
    <xf numFmtId="10" fontId="26" fillId="0" borderId="1" xfId="0" applyNumberFormat="1" applyFont="1" applyBorder="1"/>
    <xf numFmtId="0" fontId="29" fillId="0" borderId="10" xfId="0" applyFont="1" applyBorder="1" applyAlignment="1">
      <alignment wrapText="1"/>
    </xf>
    <xf numFmtId="10" fontId="26" fillId="0" borderId="10" xfId="0" applyNumberFormat="1" applyFont="1" applyBorder="1"/>
    <xf numFmtId="9" fontId="8" fillId="3" borderId="1" xfId="0" applyNumberFormat="1" applyFont="1" applyFill="1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 applyProtection="1">
      <alignment horizontal="left" vertical="center"/>
    </xf>
    <xf numFmtId="0" fontId="13" fillId="3" borderId="1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/>
    </xf>
    <xf numFmtId="0" fontId="8" fillId="3" borderId="2" xfId="0" applyFont="1" applyFill="1" applyBorder="1" applyAlignment="1" applyProtection="1">
      <protection locked="0"/>
    </xf>
    <xf numFmtId="0" fontId="8" fillId="3" borderId="3" xfId="0" applyFont="1" applyFill="1" applyBorder="1" applyAlignment="1" applyProtection="1">
      <protection locked="0"/>
    </xf>
    <xf numFmtId="0" fontId="4" fillId="0" borderId="0" xfId="0" applyFont="1" applyAlignment="1" applyProtection="1">
      <alignment horizontal="left"/>
    </xf>
    <xf numFmtId="0" fontId="8" fillId="6" borderId="1" xfId="0" applyFont="1" applyFill="1" applyBorder="1" applyAlignment="1" applyProtection="1">
      <alignment horizontal="left"/>
    </xf>
    <xf numFmtId="0" fontId="13" fillId="2" borderId="0" xfId="0" applyFont="1" applyFill="1" applyAlignment="1" applyProtection="1">
      <alignment horizontal="left" vertical="center" wrapText="1"/>
    </xf>
    <xf numFmtId="0" fontId="8" fillId="6" borderId="2" xfId="0" applyFont="1" applyFill="1" applyBorder="1" applyAlignment="1" applyProtection="1">
      <alignment horizontal="left"/>
    </xf>
    <xf numFmtId="0" fontId="8" fillId="6" borderId="3" xfId="0" applyFont="1" applyFill="1" applyBorder="1" applyAlignment="1" applyProtection="1">
      <alignment horizontal="left"/>
    </xf>
    <xf numFmtId="0" fontId="9" fillId="6" borderId="2" xfId="0" applyFont="1" applyFill="1" applyBorder="1" applyAlignment="1" applyProtection="1">
      <alignment horizontal="left" vertical="center"/>
    </xf>
    <xf numFmtId="0" fontId="9" fillId="6" borderId="3" xfId="0" applyFont="1" applyFill="1" applyBorder="1" applyAlignment="1" applyProtection="1">
      <alignment horizontal="left" vertical="center"/>
    </xf>
    <xf numFmtId="0" fontId="17" fillId="0" borderId="0" xfId="0" applyFont="1" applyFill="1" applyAlignment="1" applyProtection="1">
      <alignment horizontal="left"/>
    </xf>
    <xf numFmtId="16" fontId="1" fillId="0" borderId="0" xfId="0" applyNumberFormat="1" applyFont="1" applyAlignment="1" applyProtection="1">
      <alignment horizontal="left"/>
    </xf>
    <xf numFmtId="0" fontId="9" fillId="6" borderId="2" xfId="0" applyFont="1" applyFill="1" applyBorder="1" applyAlignment="1" applyProtection="1">
      <alignment horizontal="left"/>
    </xf>
    <xf numFmtId="0" fontId="9" fillId="6" borderId="3" xfId="0" applyFont="1" applyFill="1" applyBorder="1" applyAlignment="1" applyProtection="1">
      <alignment horizontal="left"/>
    </xf>
    <xf numFmtId="44" fontId="9" fillId="6" borderId="2" xfId="0" applyNumberFormat="1" applyFont="1" applyFill="1" applyBorder="1" applyAlignment="1" applyProtection="1">
      <alignment horizontal="center"/>
    </xf>
    <xf numFmtId="44" fontId="9" fillId="6" borderId="3" xfId="0" applyNumberFormat="1" applyFont="1" applyFill="1" applyBorder="1" applyAlignment="1" applyProtection="1">
      <alignment horizontal="center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protection locked="0"/>
    </xf>
    <xf numFmtId="0" fontId="8" fillId="3" borderId="4" xfId="0" applyFont="1" applyFill="1" applyBorder="1" applyAlignment="1" applyProtection="1">
      <alignment horizontal="left"/>
      <protection locked="0"/>
    </xf>
    <xf numFmtId="0" fontId="8" fillId="3" borderId="3" xfId="0" applyFont="1" applyFill="1" applyBorder="1" applyAlignment="1" applyProtection="1">
      <alignment horizontal="left"/>
      <protection locked="0"/>
    </xf>
    <xf numFmtId="0" fontId="8" fillId="3" borderId="2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left" wrapText="1"/>
    </xf>
    <xf numFmtId="0" fontId="9" fillId="6" borderId="4" xfId="0" applyFont="1" applyFill="1" applyBorder="1" applyAlignment="1" applyProtection="1">
      <alignment horizontal="left" vertical="center"/>
    </xf>
    <xf numFmtId="44" fontId="8" fillId="6" borderId="1" xfId="0" applyNumberFormat="1" applyFont="1" applyFill="1" applyBorder="1" applyAlignment="1" applyProtection="1">
      <alignment horizontal="center"/>
    </xf>
    <xf numFmtId="0" fontId="8" fillId="6" borderId="4" xfId="0" applyFont="1" applyFill="1" applyBorder="1" applyAlignment="1" applyProtection="1">
      <alignment horizontal="left"/>
    </xf>
    <xf numFmtId="44" fontId="8" fillId="4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</xf>
    <xf numFmtId="0" fontId="5" fillId="6" borderId="2" xfId="0" applyFont="1" applyFill="1" applyBorder="1" applyAlignment="1" applyProtection="1">
      <alignment horizontal="left"/>
    </xf>
    <xf numFmtId="0" fontId="5" fillId="6" borderId="4" xfId="0" applyFont="1" applyFill="1" applyBorder="1" applyAlignment="1" applyProtection="1">
      <alignment horizontal="left"/>
    </xf>
    <xf numFmtId="0" fontId="5" fillId="6" borderId="3" xfId="0" applyFont="1" applyFill="1" applyBorder="1" applyAlignment="1" applyProtection="1">
      <alignment horizontal="left"/>
    </xf>
    <xf numFmtId="44" fontId="9" fillId="6" borderId="1" xfId="0" applyNumberFormat="1" applyFont="1" applyFill="1" applyBorder="1" applyAlignment="1" applyProtection="1">
      <alignment horizontal="center" vertical="center"/>
    </xf>
    <xf numFmtId="44" fontId="8" fillId="5" borderId="1" xfId="0" applyNumberFormat="1" applyFont="1" applyFill="1" applyBorder="1" applyAlignment="1" applyProtection="1">
      <alignment horizontal="center"/>
      <protection locked="0"/>
    </xf>
    <xf numFmtId="44" fontId="9" fillId="6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right"/>
    </xf>
    <xf numFmtId="0" fontId="0" fillId="3" borderId="7" xfId="0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22" fillId="3" borderId="0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left" vertical="top" wrapText="1"/>
      <protection locked="0"/>
    </xf>
    <xf numFmtId="0" fontId="5" fillId="6" borderId="1" xfId="0" applyFont="1" applyFill="1" applyBorder="1" applyAlignment="1" applyProtection="1">
      <alignment horizontal="left"/>
    </xf>
    <xf numFmtId="0" fontId="1" fillId="6" borderId="1" xfId="0" applyFont="1" applyFill="1" applyBorder="1" applyAlignment="1" applyProtection="1">
      <alignment horizontal="left"/>
    </xf>
    <xf numFmtId="0" fontId="9" fillId="6" borderId="1" xfId="0" applyFont="1" applyFill="1" applyBorder="1" applyAlignment="1" applyProtection="1">
      <alignment horizontal="left" vertical="center"/>
    </xf>
    <xf numFmtId="166" fontId="8" fillId="4" borderId="2" xfId="0" applyNumberFormat="1" applyFont="1" applyFill="1" applyBorder="1" applyAlignment="1" applyProtection="1">
      <alignment horizontal="center"/>
      <protection locked="0"/>
    </xf>
    <xf numFmtId="166" fontId="8" fillId="4" borderId="3" xfId="0" applyNumberFormat="1" applyFont="1" applyFill="1" applyBorder="1" applyAlignment="1" applyProtection="1">
      <alignment horizontal="center"/>
      <protection locked="0"/>
    </xf>
    <xf numFmtId="44" fontId="8" fillId="4" borderId="2" xfId="0" applyNumberFormat="1" applyFont="1" applyFill="1" applyBorder="1" applyAlignment="1" applyProtection="1">
      <alignment horizontal="center"/>
      <protection locked="0"/>
    </xf>
    <xf numFmtId="44" fontId="8" fillId="4" borderId="3" xfId="0" applyNumberFormat="1" applyFont="1" applyFill="1" applyBorder="1" applyAlignment="1" applyProtection="1">
      <alignment horizontal="center"/>
      <protection locked="0"/>
    </xf>
    <xf numFmtId="0" fontId="8" fillId="5" borderId="2" xfId="0" applyFont="1" applyFill="1" applyBorder="1" applyAlignment="1" applyProtection="1">
      <protection locked="0"/>
    </xf>
    <xf numFmtId="0" fontId="8" fillId="5" borderId="3" xfId="0" applyFont="1" applyFill="1" applyBorder="1" applyAlignment="1" applyProtection="1">
      <protection locked="0"/>
    </xf>
    <xf numFmtId="0" fontId="8" fillId="6" borderId="1" xfId="0" applyFont="1" applyFill="1" applyBorder="1" applyAlignment="1" applyProtection="1">
      <alignment horizontal="left" vertical="center" wrapText="1"/>
    </xf>
    <xf numFmtId="44" fontId="8" fillId="5" borderId="1" xfId="0" applyNumberFormat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left" vertical="center" wrapText="1"/>
    </xf>
    <xf numFmtId="44" fontId="9" fillId="5" borderId="1" xfId="0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19" fillId="6" borderId="1" xfId="0" applyFont="1" applyFill="1" applyBorder="1" applyAlignment="1" applyProtection="1">
      <alignment horizontal="left" vertical="center"/>
    </xf>
    <xf numFmtId="0" fontId="8" fillId="5" borderId="4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 applyProtection="1">
      <alignment horizontal="left"/>
      <protection locked="0"/>
    </xf>
    <xf numFmtId="0" fontId="8" fillId="5" borderId="2" xfId="0" applyFont="1" applyFill="1" applyBorder="1" applyAlignment="1" applyProtection="1">
      <alignment horizontal="left"/>
      <protection locked="0"/>
    </xf>
    <xf numFmtId="0" fontId="16" fillId="2" borderId="8" xfId="0" applyFont="1" applyFill="1" applyBorder="1" applyAlignment="1" applyProtection="1">
      <alignment horizontal="center" wrapText="1"/>
    </xf>
    <xf numFmtId="0" fontId="8" fillId="5" borderId="4" xfId="0" applyFont="1" applyFill="1" applyBorder="1" applyAlignment="1" applyProtection="1">
      <protection locked="0"/>
    </xf>
    <xf numFmtId="0" fontId="20" fillId="5" borderId="1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/>
    </xf>
    <xf numFmtId="44" fontId="9" fillId="0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left"/>
    </xf>
    <xf numFmtId="49" fontId="26" fillId="0" borderId="2" xfId="0" applyNumberFormat="1" applyFont="1" applyBorder="1" applyAlignment="1">
      <alignment horizontal="left"/>
    </xf>
    <xf numFmtId="49" fontId="26" fillId="0" borderId="4" xfId="0" applyNumberFormat="1" applyFont="1" applyBorder="1" applyAlignment="1">
      <alignment horizontal="left"/>
    </xf>
    <xf numFmtId="49" fontId="26" fillId="0" borderId="3" xfId="0" applyNumberFormat="1" applyFont="1" applyBorder="1" applyAlignment="1">
      <alignment horizontal="left"/>
    </xf>
    <xf numFmtId="0" fontId="28" fillId="0" borderId="11" xfId="0" applyFont="1" applyBorder="1" applyAlignment="1">
      <alignment horizontal="left" wrapText="1"/>
    </xf>
    <xf numFmtId="0" fontId="28" fillId="0" borderId="12" xfId="0" applyFont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8" fillId="3" borderId="1" xfId="0" applyFont="1" applyFill="1" applyBorder="1" applyAlignment="1" applyProtection="1">
      <alignment horizontal="left" vertical="top" wrapText="1"/>
      <protection locked="0"/>
    </xf>
    <xf numFmtId="14" fontId="8" fillId="0" borderId="0" xfId="0" applyNumberFormat="1" applyFont="1" applyFill="1" applyBorder="1" applyAlignment="1" applyProtection="1">
      <alignment horizontal="left" vertical="top" wrapText="1"/>
      <protection locked="0"/>
    </xf>
    <xf numFmtId="14" fontId="8" fillId="0" borderId="8" xfId="0" applyNumberFormat="1" applyFont="1" applyFill="1" applyBorder="1" applyAlignment="1" applyProtection="1">
      <alignment horizontal="left" vertical="top" wrapText="1"/>
      <protection locked="0"/>
    </xf>
    <xf numFmtId="166" fontId="8" fillId="5" borderId="1" xfId="0" applyNumberFormat="1" applyFont="1" applyFill="1" applyBorder="1" applyAlignment="1" applyProtection="1">
      <protection locked="0"/>
    </xf>
    <xf numFmtId="0" fontId="8" fillId="5" borderId="1" xfId="0" applyFont="1" applyFill="1" applyBorder="1" applyAlignment="1" applyProtection="1">
      <alignment horizontal="left" vertical="top" wrapText="1"/>
      <protection locked="0"/>
    </xf>
    <xf numFmtId="4" fontId="8" fillId="5" borderId="1" xfId="0" applyNumberFormat="1" applyFont="1" applyFill="1" applyBorder="1" applyAlignment="1" applyProtection="1">
      <protection locked="0"/>
    </xf>
    <xf numFmtId="44" fontId="8" fillId="6" borderId="2" xfId="0" applyNumberFormat="1" applyFont="1" applyFill="1" applyBorder="1" applyAlignment="1" applyProtection="1">
      <alignment horizontal="center"/>
    </xf>
    <xf numFmtId="44" fontId="8" fillId="6" borderId="3" xfId="0" applyNumberFormat="1" applyFont="1" applyFill="1" applyBorder="1" applyAlignment="1" applyProtection="1">
      <alignment horizontal="center"/>
    </xf>
    <xf numFmtId="0" fontId="6" fillId="3" borderId="0" xfId="0" applyFont="1" applyFill="1" applyAlignment="1" applyProtection="1">
      <alignment horizontal="right"/>
      <protection locked="0"/>
    </xf>
    <xf numFmtId="14" fontId="6" fillId="3" borderId="1" xfId="0" applyNumberFormat="1" applyFont="1" applyFill="1" applyBorder="1" applyProtection="1">
      <protection locked="0"/>
    </xf>
  </cellXfs>
  <cellStyles count="17">
    <cellStyle name="Euro" xfId="10"/>
    <cellStyle name="Euro 2" xfId="12"/>
    <cellStyle name="Prozent 2" xfId="4"/>
    <cellStyle name="Prozent 2 2" xfId="13"/>
    <cellStyle name="Prozent 3" xfId="3"/>
    <cellStyle name="Prozent 3 2" xfId="14"/>
    <cellStyle name="Standard" xfId="0" builtinId="0"/>
    <cellStyle name="Standard 2" xfId="5"/>
    <cellStyle name="Standard 2 2" xfId="6"/>
    <cellStyle name="Standard 2 3" xfId="11"/>
    <cellStyle name="Standard 3" xfId="7"/>
    <cellStyle name="Standard 4" xfId="2"/>
    <cellStyle name="Währung" xfId="1" builtinId="4"/>
    <cellStyle name="Währung 2" xfId="9"/>
    <cellStyle name="Währung 2 2" xfId="15"/>
    <cellStyle name="Währung 3" xfId="8"/>
    <cellStyle name="Währung 3 2" xfId="16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990600</xdr:colOff>
      <xdr:row>6</xdr:row>
      <xdr:rowOff>66675</xdr:rowOff>
    </xdr:to>
    <xdr:pic>
      <xdr:nvPicPr>
        <xdr:cNvPr id="2" name="Picture 2" descr="C:\Users\Regine.Meissner\AppData\Local\Microsoft\Windows\Temporary Internet Files\Content.Outlook\1MWP2VYB\B-STK-14008_Landesentw_Nds_Europa-fuer-Niedersachsen_Logo_RGB_200px (2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1525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1090773</xdr:colOff>
      <xdr:row>0</xdr:row>
      <xdr:rowOff>73846</xdr:rowOff>
    </xdr:from>
    <xdr:to>
      <xdr:col>2</xdr:col>
      <xdr:colOff>728823</xdr:colOff>
      <xdr:row>5</xdr:row>
      <xdr:rowOff>130996</xdr:rowOff>
    </xdr:to>
    <xdr:pic>
      <xdr:nvPicPr>
        <xdr:cNvPr id="3" name="Picture 3" descr="G:\Produkte\Vorlagen\Logos\EU-Label\EU-Logo\EU_PC-farbig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925" y="73846"/>
          <a:ext cx="1157769" cy="966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12</xdr:col>
      <xdr:colOff>604416</xdr:colOff>
      <xdr:row>7</xdr:row>
      <xdr:rowOff>47625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9686925" y="723900"/>
          <a:ext cx="2429577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Bank-Excel">
  <a:themeElements>
    <a:clrScheme name="NBank-Farben-NEU">
      <a:dk1>
        <a:sysClr val="windowText" lastClr="000000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N120"/>
  <sheetViews>
    <sheetView showGridLines="0" tabSelected="1" zoomScale="89" zoomScaleNormal="89" workbookViewId="0">
      <selection activeCell="E18" sqref="E18:L18"/>
    </sheetView>
  </sheetViews>
  <sheetFormatPr baseColWidth="10" defaultRowHeight="14.25" x14ac:dyDescent="0.2"/>
  <cols>
    <col min="1" max="1" width="3.25" style="1" customWidth="1"/>
    <col min="2" max="2" width="20" style="1" bestFit="1" customWidth="1"/>
    <col min="3" max="4" width="17.625" style="1" customWidth="1"/>
    <col min="5" max="5" width="9.625" style="1" customWidth="1"/>
    <col min="6" max="10" width="10.625" style="1" customWidth="1"/>
    <col min="11" max="11" width="11.375" style="1" customWidth="1"/>
    <col min="12" max="12" width="12.625" style="1" customWidth="1"/>
    <col min="13" max="13" width="11.125" style="1" customWidth="1"/>
    <col min="14" max="14" width="11.875" style="1" customWidth="1"/>
    <col min="15" max="16384" width="11" style="1"/>
  </cols>
  <sheetData>
    <row r="1" spans="2:12" s="12" customFormat="1" x14ac:dyDescent="0.2"/>
    <row r="2" spans="2:12" s="12" customFormat="1" x14ac:dyDescent="0.2"/>
    <row r="3" spans="2:12" s="12" customFormat="1" x14ac:dyDescent="0.2"/>
    <row r="4" spans="2:12" s="12" customFormat="1" x14ac:dyDescent="0.2"/>
    <row r="5" spans="2:12" s="12" customFormat="1" x14ac:dyDescent="0.2"/>
    <row r="6" spans="2:12" s="12" customFormat="1" x14ac:dyDescent="0.2"/>
    <row r="7" spans="2:12" s="12" customFormat="1" x14ac:dyDescent="0.2"/>
    <row r="8" spans="2:12" s="12" customFormat="1" x14ac:dyDescent="0.2"/>
    <row r="9" spans="2:12" s="12" customFormat="1" x14ac:dyDescent="0.2"/>
    <row r="10" spans="2:12" s="12" customFormat="1" ht="14.25" customHeight="1" x14ac:dyDescent="0.2">
      <c r="B10" s="2"/>
      <c r="C10" s="141" t="s">
        <v>55</v>
      </c>
      <c r="D10" s="141"/>
      <c r="E10" s="141"/>
      <c r="F10" s="141"/>
      <c r="G10" s="141"/>
      <c r="H10" s="141"/>
      <c r="I10" s="141"/>
      <c r="J10" s="141"/>
      <c r="K10" s="141"/>
      <c r="L10" s="141"/>
    </row>
    <row r="11" spans="2:12" s="12" customFormat="1" ht="14.25" customHeight="1" x14ac:dyDescent="0.2">
      <c r="B11" s="2"/>
      <c r="C11" s="141"/>
      <c r="D11" s="141"/>
      <c r="E11" s="141"/>
      <c r="F11" s="141"/>
      <c r="G11" s="141"/>
      <c r="H11" s="141"/>
      <c r="I11" s="141"/>
      <c r="J11" s="141"/>
      <c r="K11" s="141"/>
      <c r="L11" s="141"/>
    </row>
    <row r="12" spans="2:12" s="12" customFormat="1" ht="14.25" customHeight="1" x14ac:dyDescent="0.2">
      <c r="B12" s="2"/>
      <c r="C12" s="141"/>
      <c r="D12" s="141"/>
      <c r="E12" s="141"/>
      <c r="F12" s="141"/>
      <c r="G12" s="141"/>
      <c r="H12" s="141"/>
      <c r="I12" s="141"/>
      <c r="J12" s="141"/>
      <c r="K12" s="141"/>
      <c r="L12" s="141"/>
    </row>
    <row r="13" spans="2:12" s="12" customFormat="1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2" s="12" customFormat="1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s="12" customFormat="1" ht="14.25" customHeight="1" x14ac:dyDescent="0.2">
      <c r="B15" s="2"/>
      <c r="C15" s="142" t="s">
        <v>39</v>
      </c>
      <c r="D15" s="142"/>
      <c r="E15" s="142"/>
      <c r="F15" s="142"/>
      <c r="G15" s="142"/>
      <c r="H15" s="142"/>
      <c r="I15" s="142"/>
      <c r="J15" s="142"/>
      <c r="K15" s="142"/>
      <c r="L15" s="142"/>
    </row>
    <row r="16" spans="2:12" s="12" customFormat="1" ht="14.25" customHeight="1" x14ac:dyDescent="0.2">
      <c r="B16" s="2"/>
      <c r="C16" s="142"/>
      <c r="D16" s="142"/>
      <c r="E16" s="142"/>
      <c r="F16" s="142"/>
      <c r="G16" s="142"/>
      <c r="H16" s="142"/>
      <c r="I16" s="142"/>
      <c r="J16" s="142"/>
      <c r="K16" s="142"/>
      <c r="L16" s="142"/>
    </row>
    <row r="17" spans="1:14" s="12" customFormat="1" ht="15" x14ac:dyDescent="0.2"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4" s="12" customFormat="1" ht="15" x14ac:dyDescent="0.25">
      <c r="B18" s="47"/>
      <c r="C18" s="45" t="s">
        <v>37</v>
      </c>
      <c r="D18" s="46"/>
      <c r="E18" s="138"/>
      <c r="F18" s="138"/>
      <c r="G18" s="138"/>
      <c r="H18" s="138"/>
      <c r="I18" s="138"/>
      <c r="J18" s="138"/>
      <c r="K18" s="138"/>
      <c r="L18" s="139"/>
    </row>
    <row r="19" spans="1:14" s="12" customFormat="1" ht="15" x14ac:dyDescent="0.25">
      <c r="B19" s="47"/>
      <c r="C19" s="45" t="s">
        <v>87</v>
      </c>
      <c r="D19" s="46"/>
      <c r="E19" s="140"/>
      <c r="F19" s="138"/>
      <c r="G19" s="138"/>
      <c r="H19" s="138"/>
      <c r="I19" s="138"/>
      <c r="J19" s="138"/>
      <c r="K19" s="138"/>
      <c r="L19" s="139"/>
    </row>
    <row r="20" spans="1:14" s="12" customFormat="1" ht="15" x14ac:dyDescent="0.25">
      <c r="B20" s="47"/>
      <c r="C20" s="45" t="s">
        <v>92</v>
      </c>
      <c r="D20" s="46"/>
      <c r="E20" s="138"/>
      <c r="F20" s="138"/>
      <c r="G20" s="138"/>
      <c r="H20" s="138"/>
      <c r="I20" s="138"/>
      <c r="J20" s="138"/>
      <c r="K20" s="138"/>
      <c r="L20" s="139"/>
    </row>
    <row r="21" spans="1:14" s="12" customFormat="1" ht="15" x14ac:dyDescent="0.25">
      <c r="B21" s="47"/>
      <c r="C21" s="45" t="s">
        <v>59</v>
      </c>
      <c r="D21" s="46"/>
      <c r="E21" s="138"/>
      <c r="F21" s="138"/>
      <c r="G21" s="138"/>
      <c r="H21" s="138"/>
      <c r="I21" s="138"/>
      <c r="J21" s="138"/>
      <c r="K21" s="138"/>
      <c r="L21" s="139"/>
    </row>
    <row r="22" spans="1:14" s="12" customFormat="1" ht="15" x14ac:dyDescent="0.25">
      <c r="B22" s="48"/>
      <c r="C22" s="23" t="s">
        <v>88</v>
      </c>
      <c r="D22" s="24"/>
      <c r="E22" s="140"/>
      <c r="F22" s="138"/>
      <c r="G22" s="138"/>
      <c r="H22" s="138"/>
      <c r="I22" s="138"/>
      <c r="J22" s="138"/>
      <c r="K22" s="138"/>
      <c r="L22" s="139"/>
    </row>
    <row r="23" spans="1:14" s="12" customFormat="1" ht="15" x14ac:dyDescent="0.25">
      <c r="B23" s="47"/>
      <c r="C23" s="45" t="s">
        <v>1</v>
      </c>
      <c r="D23" s="46"/>
      <c r="E23" s="138"/>
      <c r="F23" s="138"/>
      <c r="G23" s="138"/>
      <c r="H23" s="138"/>
      <c r="I23" s="138"/>
      <c r="J23" s="138"/>
      <c r="K23" s="138"/>
      <c r="L23" s="139"/>
    </row>
    <row r="24" spans="1:14" s="12" customFormat="1" x14ac:dyDescent="0.2"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s="12" customFormat="1" x14ac:dyDescent="0.2"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s="12" customFormat="1" ht="15" x14ac:dyDescent="0.25">
      <c r="B26" s="47"/>
      <c r="C26" s="22" t="s">
        <v>2</v>
      </c>
      <c r="D26" s="5" t="s">
        <v>105</v>
      </c>
      <c r="E26" s="49">
        <v>43466</v>
      </c>
      <c r="F26" s="6"/>
      <c r="G26" s="5" t="s">
        <v>106</v>
      </c>
      <c r="H26" s="49">
        <v>44196</v>
      </c>
      <c r="I26" s="4"/>
      <c r="J26" s="4"/>
      <c r="K26" s="4"/>
      <c r="L26" s="4"/>
    </row>
    <row r="27" spans="1:14" s="12" customFormat="1" ht="15" x14ac:dyDescent="0.25">
      <c r="B27" s="47"/>
      <c r="C27" s="28"/>
      <c r="D27" s="5"/>
      <c r="E27" s="50"/>
      <c r="F27" s="51"/>
      <c r="G27" s="52"/>
      <c r="H27" s="50"/>
      <c r="I27" s="4"/>
      <c r="J27" s="4"/>
      <c r="K27" s="4"/>
      <c r="L27" s="4"/>
    </row>
    <row r="28" spans="1:14" s="12" customFormat="1" ht="15" x14ac:dyDescent="0.25">
      <c r="B28" s="47"/>
      <c r="C28" s="28" t="s">
        <v>167</v>
      </c>
      <c r="D28" s="5"/>
      <c r="E28" s="20"/>
      <c r="F28" s="51"/>
      <c r="G28" s="128" t="str">
        <f>IF(E28="ja","Es dürfen nur Nettobeträge angesetzt werden.",IF(E28="nein","Bruttobeträge können berücksichtigt werden. Die Erklärung zur Umsatzsteuer ist vorzulegen (vgl. Nr. 5.11 Antragsformular)."," "))</f>
        <v xml:space="preserve"> </v>
      </c>
      <c r="H28" s="128"/>
      <c r="I28" s="128"/>
      <c r="J28" s="128"/>
      <c r="K28" s="128"/>
      <c r="L28" s="128"/>
      <c r="M28" s="128"/>
      <c r="N28" s="128"/>
    </row>
    <row r="29" spans="1:14" s="12" customFormat="1" x14ac:dyDescent="0.2"/>
    <row r="30" spans="1:14" ht="15" x14ac:dyDescent="0.25">
      <c r="A30" s="118" t="s">
        <v>56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4"/>
      <c r="N30" s="4"/>
    </row>
    <row r="31" spans="1:14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5" x14ac:dyDescent="0.25">
      <c r="A32" s="7" t="s">
        <v>57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s="12" customFormat="1" ht="15" x14ac:dyDescent="0.25">
      <c r="A33" s="7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58.5" customHeight="1" x14ac:dyDescent="0.2">
      <c r="B34" s="19" t="s">
        <v>58</v>
      </c>
      <c r="C34" s="19" t="s">
        <v>3</v>
      </c>
      <c r="D34" s="19" t="s">
        <v>4</v>
      </c>
      <c r="E34" s="19" t="s">
        <v>60</v>
      </c>
      <c r="F34" s="19" t="s">
        <v>86</v>
      </c>
      <c r="G34" s="19" t="s">
        <v>43</v>
      </c>
      <c r="H34" s="19" t="s">
        <v>42</v>
      </c>
      <c r="I34" s="19" t="s">
        <v>5</v>
      </c>
      <c r="J34" s="19" t="s">
        <v>6</v>
      </c>
      <c r="K34" s="25" t="s">
        <v>73</v>
      </c>
      <c r="L34" s="25" t="s">
        <v>70</v>
      </c>
      <c r="M34" s="25" t="s">
        <v>71</v>
      </c>
      <c r="N34" s="19" t="s">
        <v>72</v>
      </c>
    </row>
    <row r="35" spans="1:14" x14ac:dyDescent="0.2">
      <c r="B35" s="31"/>
      <c r="C35" s="34"/>
      <c r="D35" s="34"/>
      <c r="E35" s="31"/>
      <c r="F35" s="33"/>
      <c r="G35" s="35"/>
      <c r="H35" s="33"/>
      <c r="I35" s="20"/>
      <c r="J35" s="20"/>
      <c r="K35" s="43"/>
      <c r="L35" s="15"/>
      <c r="M35" s="15"/>
      <c r="N35" s="15"/>
    </row>
    <row r="36" spans="1:14" x14ac:dyDescent="0.2">
      <c r="B36" s="31"/>
      <c r="C36" s="31"/>
      <c r="D36" s="31"/>
      <c r="E36" s="31"/>
      <c r="F36" s="33"/>
      <c r="G36" s="35"/>
      <c r="H36" s="33"/>
      <c r="I36" s="20"/>
      <c r="J36" s="20"/>
      <c r="K36" s="43"/>
      <c r="L36" s="16"/>
      <c r="M36" s="15"/>
      <c r="N36" s="15"/>
    </row>
    <row r="37" spans="1:14" x14ac:dyDescent="0.2">
      <c r="B37" s="31"/>
      <c r="C37" s="31"/>
      <c r="D37" s="31"/>
      <c r="E37" s="31"/>
      <c r="F37" s="33"/>
      <c r="G37" s="35"/>
      <c r="H37" s="33"/>
      <c r="I37" s="20"/>
      <c r="J37" s="20"/>
      <c r="K37" s="43"/>
      <c r="L37" s="16"/>
      <c r="M37" s="15"/>
      <c r="N37" s="15"/>
    </row>
    <row r="38" spans="1:14" s="12" customFormat="1" x14ac:dyDescent="0.2">
      <c r="B38" s="31"/>
      <c r="C38" s="31"/>
      <c r="D38" s="31"/>
      <c r="E38" s="31"/>
      <c r="F38" s="33"/>
      <c r="G38" s="35"/>
      <c r="H38" s="33"/>
      <c r="I38" s="20"/>
      <c r="J38" s="20"/>
      <c r="K38" s="43"/>
      <c r="L38" s="16"/>
      <c r="M38" s="15"/>
      <c r="N38" s="15"/>
    </row>
    <row r="39" spans="1:14" s="12" customFormat="1" x14ac:dyDescent="0.2">
      <c r="B39" s="31"/>
      <c r="C39" s="31"/>
      <c r="D39" s="31"/>
      <c r="E39" s="31"/>
      <c r="F39" s="33"/>
      <c r="G39" s="35"/>
      <c r="H39" s="33"/>
      <c r="I39" s="20"/>
      <c r="J39" s="20"/>
      <c r="K39" s="43"/>
      <c r="L39" s="16"/>
      <c r="M39" s="15"/>
      <c r="N39" s="15"/>
    </row>
    <row r="40" spans="1:14" x14ac:dyDescent="0.2">
      <c r="B40" s="31"/>
      <c r="C40" s="31"/>
      <c r="D40" s="31"/>
      <c r="E40" s="31"/>
      <c r="F40" s="33"/>
      <c r="G40" s="35"/>
      <c r="H40" s="33"/>
      <c r="I40" s="20"/>
      <c r="J40" s="20"/>
      <c r="K40" s="43"/>
      <c r="L40" s="16"/>
      <c r="M40" s="15"/>
      <c r="N40" s="15"/>
    </row>
    <row r="41" spans="1:14" x14ac:dyDescent="0.2">
      <c r="B41" s="31"/>
      <c r="C41" s="31"/>
      <c r="D41" s="31"/>
      <c r="E41" s="31"/>
      <c r="F41" s="33"/>
      <c r="G41" s="35"/>
      <c r="H41" s="33"/>
      <c r="I41" s="20"/>
      <c r="J41" s="20"/>
      <c r="K41" s="43"/>
      <c r="L41" s="16"/>
      <c r="M41" s="15"/>
      <c r="N41" s="15"/>
    </row>
    <row r="42" spans="1:14" x14ac:dyDescent="0.2">
      <c r="B42" s="31"/>
      <c r="C42" s="31"/>
      <c r="D42" s="31"/>
      <c r="E42" s="31"/>
      <c r="F42" s="33"/>
      <c r="G42" s="35"/>
      <c r="H42" s="33"/>
      <c r="I42" s="20"/>
      <c r="J42" s="20"/>
      <c r="K42" s="43"/>
      <c r="L42" s="16"/>
      <c r="M42" s="15"/>
      <c r="N42" s="15"/>
    </row>
    <row r="43" spans="1:14" x14ac:dyDescent="0.2">
      <c r="B43" s="31"/>
      <c r="C43" s="31"/>
      <c r="D43" s="31"/>
      <c r="E43" s="31"/>
      <c r="F43" s="33"/>
      <c r="G43" s="35"/>
      <c r="H43" s="33"/>
      <c r="I43" s="20"/>
      <c r="J43" s="20"/>
      <c r="K43" s="43"/>
      <c r="L43" s="16"/>
      <c r="M43" s="15"/>
      <c r="N43" s="15"/>
    </row>
    <row r="44" spans="1:14" x14ac:dyDescent="0.2">
      <c r="B44" s="31"/>
      <c r="C44" s="31"/>
      <c r="D44" s="31"/>
      <c r="E44" s="31"/>
      <c r="F44" s="33"/>
      <c r="G44" s="35"/>
      <c r="H44" s="33"/>
      <c r="I44" s="20"/>
      <c r="J44" s="20"/>
      <c r="K44" s="43"/>
      <c r="L44" s="16"/>
      <c r="M44" s="15"/>
      <c r="N44" s="15"/>
    </row>
    <row r="45" spans="1:14" x14ac:dyDescent="0.2">
      <c r="B45" s="31"/>
      <c r="C45" s="31"/>
      <c r="D45" s="31"/>
      <c r="E45" s="31"/>
      <c r="F45" s="33"/>
      <c r="G45" s="35"/>
      <c r="H45" s="33"/>
      <c r="I45" s="20"/>
      <c r="J45" s="20"/>
      <c r="K45" s="43"/>
      <c r="L45" s="16"/>
      <c r="M45" s="15"/>
      <c r="N45" s="15"/>
    </row>
    <row r="46" spans="1:14" x14ac:dyDescent="0.2">
      <c r="B46" s="31"/>
      <c r="C46" s="31"/>
      <c r="D46" s="31"/>
      <c r="E46" s="31"/>
      <c r="F46" s="33"/>
      <c r="G46" s="35"/>
      <c r="H46" s="33"/>
      <c r="I46" s="20"/>
      <c r="J46" s="20"/>
      <c r="K46" s="43"/>
      <c r="L46" s="15"/>
      <c r="M46" s="15"/>
      <c r="N46" s="15"/>
    </row>
    <row r="47" spans="1:14" x14ac:dyDescent="0.2">
      <c r="K47" s="13" t="s">
        <v>8</v>
      </c>
      <c r="L47" s="14">
        <f>SUM(L35:L46)</f>
        <v>0</v>
      </c>
    </row>
    <row r="48" spans="1:14" ht="23.1" customHeight="1" x14ac:dyDescent="0.2">
      <c r="B48" s="44" t="str">
        <f>IF(E22="erweiterter Antrag - Koordinierungsstelle mit Sonderschwerpunkt","Bitte erläutern Sie kurz welche Tätigkeiten und Ausgaben auf den Sonderschwerpunkt entfallen."," ")</f>
        <v xml:space="preserve"> </v>
      </c>
    </row>
    <row r="49" spans="1:14" x14ac:dyDescent="0.2">
      <c r="B49" s="116" t="s">
        <v>11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ht="80.099999999999994" customHeight="1" x14ac:dyDescent="0.2"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</row>
    <row r="53" spans="1:14" ht="15" x14ac:dyDescent="0.25">
      <c r="A53" s="129" t="s">
        <v>9</v>
      </c>
      <c r="B53" s="129"/>
      <c r="C53" s="129"/>
    </row>
    <row r="55" spans="1:14" ht="33.75" customHeight="1" x14ac:dyDescent="0.2">
      <c r="B55" s="19" t="s">
        <v>3</v>
      </c>
      <c r="C55" s="19" t="s">
        <v>4</v>
      </c>
      <c r="D55" s="19" t="s">
        <v>58</v>
      </c>
      <c r="E55" s="134" t="s">
        <v>77</v>
      </c>
      <c r="F55" s="135"/>
      <c r="G55" s="134" t="s">
        <v>7</v>
      </c>
      <c r="H55" s="136"/>
      <c r="I55" s="135"/>
      <c r="J55" s="19" t="s">
        <v>5</v>
      </c>
      <c r="K55" s="19" t="s">
        <v>6</v>
      </c>
      <c r="L55" s="19" t="s">
        <v>38</v>
      </c>
      <c r="M55" s="19" t="s">
        <v>78</v>
      </c>
      <c r="N55" s="83" t="s">
        <v>79</v>
      </c>
    </row>
    <row r="56" spans="1:14" x14ac:dyDescent="0.2">
      <c r="B56" s="31"/>
      <c r="C56" s="34"/>
      <c r="D56" s="34"/>
      <c r="E56" s="119"/>
      <c r="F56" s="120"/>
      <c r="G56" s="119"/>
      <c r="H56" s="137"/>
      <c r="I56" s="120"/>
      <c r="J56" s="20"/>
      <c r="K56" s="20"/>
      <c r="L56" s="39"/>
      <c r="M56" s="42"/>
      <c r="N56" s="36">
        <f>L56*M56</f>
        <v>0</v>
      </c>
    </row>
    <row r="57" spans="1:14" x14ac:dyDescent="0.2">
      <c r="B57" s="31"/>
      <c r="C57" s="34"/>
      <c r="D57" s="34"/>
      <c r="E57" s="119"/>
      <c r="F57" s="120"/>
      <c r="G57" s="119"/>
      <c r="H57" s="137"/>
      <c r="I57" s="120"/>
      <c r="J57" s="20"/>
      <c r="K57" s="20"/>
      <c r="L57" s="39"/>
      <c r="M57" s="42"/>
      <c r="N57" s="36">
        <f t="shared" ref="N57:N77" si="0">L57*M57</f>
        <v>0</v>
      </c>
    </row>
    <row r="58" spans="1:14" s="12" customFormat="1" x14ac:dyDescent="0.2">
      <c r="B58" s="31"/>
      <c r="C58" s="34"/>
      <c r="D58" s="34"/>
      <c r="E58" s="119"/>
      <c r="F58" s="120"/>
      <c r="G58" s="119"/>
      <c r="H58" s="137"/>
      <c r="I58" s="120"/>
      <c r="J58" s="20"/>
      <c r="K58" s="20"/>
      <c r="L58" s="39"/>
      <c r="M58" s="42"/>
      <c r="N58" s="36">
        <f t="shared" si="0"/>
        <v>0</v>
      </c>
    </row>
    <row r="59" spans="1:14" s="12" customFormat="1" x14ac:dyDescent="0.2">
      <c r="B59" s="31"/>
      <c r="C59" s="34"/>
      <c r="D59" s="34"/>
      <c r="E59" s="119"/>
      <c r="F59" s="120"/>
      <c r="G59" s="119"/>
      <c r="H59" s="137"/>
      <c r="I59" s="120"/>
      <c r="J59" s="20"/>
      <c r="K59" s="20"/>
      <c r="L59" s="39"/>
      <c r="M59" s="42"/>
      <c r="N59" s="36">
        <f t="shared" si="0"/>
        <v>0</v>
      </c>
    </row>
    <row r="60" spans="1:14" s="12" customFormat="1" x14ac:dyDescent="0.2">
      <c r="B60" s="31"/>
      <c r="C60" s="34"/>
      <c r="D60" s="34"/>
      <c r="E60" s="119"/>
      <c r="F60" s="120"/>
      <c r="G60" s="119"/>
      <c r="H60" s="137"/>
      <c r="I60" s="120"/>
      <c r="J60" s="20"/>
      <c r="K60" s="20"/>
      <c r="L60" s="39"/>
      <c r="M60" s="42"/>
      <c r="N60" s="36">
        <f t="shared" si="0"/>
        <v>0</v>
      </c>
    </row>
    <row r="61" spans="1:14" s="12" customFormat="1" x14ac:dyDescent="0.2">
      <c r="B61" s="31"/>
      <c r="C61" s="34"/>
      <c r="D61" s="34"/>
      <c r="E61" s="119"/>
      <c r="F61" s="120"/>
      <c r="G61" s="119"/>
      <c r="H61" s="137"/>
      <c r="I61" s="120"/>
      <c r="J61" s="20"/>
      <c r="K61" s="20"/>
      <c r="L61" s="39"/>
      <c r="M61" s="42"/>
      <c r="N61" s="36">
        <f t="shared" si="0"/>
        <v>0</v>
      </c>
    </row>
    <row r="62" spans="1:14" s="12" customFormat="1" x14ac:dyDescent="0.2">
      <c r="B62" s="31"/>
      <c r="C62" s="34"/>
      <c r="D62" s="34"/>
      <c r="E62" s="119"/>
      <c r="F62" s="120"/>
      <c r="G62" s="119"/>
      <c r="H62" s="137"/>
      <c r="I62" s="120"/>
      <c r="J62" s="20"/>
      <c r="K62" s="20"/>
      <c r="L62" s="39"/>
      <c r="M62" s="42"/>
      <c r="N62" s="36">
        <f t="shared" si="0"/>
        <v>0</v>
      </c>
    </row>
    <row r="63" spans="1:14" s="12" customFormat="1" x14ac:dyDescent="0.2">
      <c r="B63" s="31"/>
      <c r="C63" s="34"/>
      <c r="D63" s="34"/>
      <c r="E63" s="119"/>
      <c r="F63" s="120"/>
      <c r="G63" s="119"/>
      <c r="H63" s="137"/>
      <c r="I63" s="120"/>
      <c r="J63" s="20"/>
      <c r="K63" s="20"/>
      <c r="L63" s="39"/>
      <c r="M63" s="42"/>
      <c r="N63" s="36">
        <f t="shared" si="0"/>
        <v>0</v>
      </c>
    </row>
    <row r="64" spans="1:14" s="12" customFormat="1" x14ac:dyDescent="0.2">
      <c r="B64" s="31"/>
      <c r="C64" s="34"/>
      <c r="D64" s="34"/>
      <c r="E64" s="119"/>
      <c r="F64" s="120"/>
      <c r="G64" s="119"/>
      <c r="H64" s="137"/>
      <c r="I64" s="120"/>
      <c r="J64" s="20"/>
      <c r="K64" s="20"/>
      <c r="L64" s="39"/>
      <c r="M64" s="42"/>
      <c r="N64" s="36">
        <f t="shared" si="0"/>
        <v>0</v>
      </c>
    </row>
    <row r="65" spans="2:14" s="12" customFormat="1" x14ac:dyDescent="0.2">
      <c r="B65" s="31"/>
      <c r="C65" s="34"/>
      <c r="D65" s="34"/>
      <c r="E65" s="119"/>
      <c r="F65" s="120"/>
      <c r="G65" s="119"/>
      <c r="H65" s="137"/>
      <c r="I65" s="120"/>
      <c r="J65" s="20"/>
      <c r="K65" s="20"/>
      <c r="L65" s="39"/>
      <c r="M65" s="42"/>
      <c r="N65" s="36">
        <f t="shared" si="0"/>
        <v>0</v>
      </c>
    </row>
    <row r="66" spans="2:14" s="12" customFormat="1" x14ac:dyDescent="0.2">
      <c r="B66" s="31"/>
      <c r="C66" s="34"/>
      <c r="D66" s="34"/>
      <c r="E66" s="119"/>
      <c r="F66" s="120"/>
      <c r="G66" s="119"/>
      <c r="H66" s="137"/>
      <c r="I66" s="120"/>
      <c r="J66" s="20"/>
      <c r="K66" s="20"/>
      <c r="L66" s="39"/>
      <c r="M66" s="42"/>
      <c r="N66" s="36">
        <f t="shared" si="0"/>
        <v>0</v>
      </c>
    </row>
    <row r="67" spans="2:14" s="12" customFormat="1" x14ac:dyDescent="0.2">
      <c r="B67" s="31"/>
      <c r="C67" s="34"/>
      <c r="D67" s="34"/>
      <c r="E67" s="119"/>
      <c r="F67" s="120"/>
      <c r="G67" s="119"/>
      <c r="H67" s="137"/>
      <c r="I67" s="120"/>
      <c r="J67" s="20"/>
      <c r="K67" s="20"/>
      <c r="L67" s="39"/>
      <c r="M67" s="42"/>
      <c r="N67" s="36">
        <f t="shared" si="0"/>
        <v>0</v>
      </c>
    </row>
    <row r="68" spans="2:14" s="12" customFormat="1" x14ac:dyDescent="0.2">
      <c r="B68" s="31"/>
      <c r="C68" s="34"/>
      <c r="D68" s="34"/>
      <c r="E68" s="119"/>
      <c r="F68" s="120"/>
      <c r="G68" s="119"/>
      <c r="H68" s="137"/>
      <c r="I68" s="120"/>
      <c r="J68" s="20"/>
      <c r="K68" s="20"/>
      <c r="L68" s="39"/>
      <c r="M68" s="42"/>
      <c r="N68" s="36">
        <f t="shared" si="0"/>
        <v>0</v>
      </c>
    </row>
    <row r="69" spans="2:14" s="12" customFormat="1" x14ac:dyDescent="0.2">
      <c r="B69" s="31"/>
      <c r="C69" s="34"/>
      <c r="D69" s="34"/>
      <c r="E69" s="119"/>
      <c r="F69" s="120"/>
      <c r="G69" s="119"/>
      <c r="H69" s="137"/>
      <c r="I69" s="120"/>
      <c r="J69" s="20"/>
      <c r="K69" s="20"/>
      <c r="L69" s="39"/>
      <c r="M69" s="42"/>
      <c r="N69" s="36">
        <f t="shared" si="0"/>
        <v>0</v>
      </c>
    </row>
    <row r="70" spans="2:14" s="12" customFormat="1" x14ac:dyDescent="0.2">
      <c r="B70" s="31"/>
      <c r="C70" s="34"/>
      <c r="D70" s="34"/>
      <c r="E70" s="119"/>
      <c r="F70" s="120"/>
      <c r="G70" s="119"/>
      <c r="H70" s="137"/>
      <c r="I70" s="120"/>
      <c r="J70" s="20"/>
      <c r="K70" s="20"/>
      <c r="L70" s="39"/>
      <c r="M70" s="42"/>
      <c r="N70" s="36">
        <f t="shared" si="0"/>
        <v>0</v>
      </c>
    </row>
    <row r="71" spans="2:14" s="12" customFormat="1" x14ac:dyDescent="0.2">
      <c r="B71" s="31"/>
      <c r="C71" s="34"/>
      <c r="D71" s="34"/>
      <c r="E71" s="119"/>
      <c r="F71" s="120"/>
      <c r="G71" s="119"/>
      <c r="H71" s="137"/>
      <c r="I71" s="120"/>
      <c r="J71" s="20"/>
      <c r="K71" s="20"/>
      <c r="L71" s="39"/>
      <c r="M71" s="42"/>
      <c r="N71" s="36">
        <f t="shared" si="0"/>
        <v>0</v>
      </c>
    </row>
    <row r="72" spans="2:14" s="12" customFormat="1" x14ac:dyDescent="0.2">
      <c r="B72" s="31"/>
      <c r="C72" s="34"/>
      <c r="D72" s="34"/>
      <c r="E72" s="119"/>
      <c r="F72" s="120"/>
      <c r="G72" s="119"/>
      <c r="H72" s="137"/>
      <c r="I72" s="120"/>
      <c r="J72" s="20"/>
      <c r="K72" s="20"/>
      <c r="L72" s="39"/>
      <c r="M72" s="42"/>
      <c r="N72" s="36">
        <f t="shared" si="0"/>
        <v>0</v>
      </c>
    </row>
    <row r="73" spans="2:14" x14ac:dyDescent="0.2">
      <c r="B73" s="31"/>
      <c r="C73" s="34"/>
      <c r="D73" s="34"/>
      <c r="E73" s="119"/>
      <c r="F73" s="120"/>
      <c r="G73" s="119"/>
      <c r="H73" s="137"/>
      <c r="I73" s="120"/>
      <c r="J73" s="20"/>
      <c r="K73" s="20"/>
      <c r="L73" s="39"/>
      <c r="M73" s="42"/>
      <c r="N73" s="36">
        <f t="shared" si="0"/>
        <v>0</v>
      </c>
    </row>
    <row r="74" spans="2:14" s="12" customFormat="1" x14ac:dyDescent="0.2">
      <c r="B74" s="31"/>
      <c r="C74" s="34"/>
      <c r="D74" s="34"/>
      <c r="E74" s="119"/>
      <c r="F74" s="120"/>
      <c r="G74" s="119"/>
      <c r="H74" s="137"/>
      <c r="I74" s="120"/>
      <c r="J74" s="20"/>
      <c r="K74" s="20"/>
      <c r="L74" s="39"/>
      <c r="M74" s="42"/>
      <c r="N74" s="36">
        <f t="shared" si="0"/>
        <v>0</v>
      </c>
    </row>
    <row r="75" spans="2:14" s="12" customFormat="1" x14ac:dyDescent="0.2">
      <c r="B75" s="31"/>
      <c r="C75" s="34"/>
      <c r="D75" s="34"/>
      <c r="E75" s="119"/>
      <c r="F75" s="120"/>
      <c r="G75" s="119"/>
      <c r="H75" s="137"/>
      <c r="I75" s="120"/>
      <c r="J75" s="20"/>
      <c r="K75" s="20"/>
      <c r="L75" s="39"/>
      <c r="M75" s="42"/>
      <c r="N75" s="36">
        <f t="shared" si="0"/>
        <v>0</v>
      </c>
    </row>
    <row r="76" spans="2:14" x14ac:dyDescent="0.2">
      <c r="B76" s="31"/>
      <c r="C76" s="34"/>
      <c r="D76" s="34"/>
      <c r="E76" s="119"/>
      <c r="F76" s="120"/>
      <c r="G76" s="119"/>
      <c r="H76" s="137"/>
      <c r="I76" s="120"/>
      <c r="J76" s="20"/>
      <c r="K76" s="20"/>
      <c r="L76" s="39"/>
      <c r="M76" s="42"/>
      <c r="N76" s="36">
        <f t="shared" si="0"/>
        <v>0</v>
      </c>
    </row>
    <row r="77" spans="2:14" x14ac:dyDescent="0.2">
      <c r="B77" s="31"/>
      <c r="C77" s="34"/>
      <c r="D77" s="34"/>
      <c r="E77" s="119"/>
      <c r="F77" s="120"/>
      <c r="G77" s="119"/>
      <c r="H77" s="137"/>
      <c r="I77" s="120"/>
      <c r="J77" s="20"/>
      <c r="K77" s="20"/>
      <c r="L77" s="39"/>
      <c r="M77" s="42"/>
      <c r="N77" s="36">
        <f t="shared" si="0"/>
        <v>0</v>
      </c>
    </row>
    <row r="78" spans="2:14" x14ac:dyDescent="0.2">
      <c r="I78" s="12"/>
      <c r="J78" s="38"/>
      <c r="K78" s="40"/>
      <c r="L78" s="41"/>
      <c r="M78" s="13" t="s">
        <v>8</v>
      </c>
      <c r="N78" s="37">
        <f>SUM(N56:N77)</f>
        <v>0</v>
      </c>
    </row>
    <row r="79" spans="2:14" x14ac:dyDescent="0.2">
      <c r="B79" s="44" t="str">
        <f>IF(E22="erweiterter Antrag - Koordinierungsstelle mit Sonderschwerpunkt","Bitte erläutern Sie kurz welche Honorarausgaben auf den Sonderschwerpunkt entfallen."," ")</f>
        <v xml:space="preserve"> </v>
      </c>
      <c r="I79" s="8"/>
      <c r="J79" s="9"/>
      <c r="K79" s="12"/>
      <c r="L79" s="12"/>
    </row>
    <row r="80" spans="2:14" x14ac:dyDescent="0.2">
      <c r="B80" s="116" t="s">
        <v>11</v>
      </c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</row>
    <row r="81" spans="1:14" ht="80.099999999999994" customHeight="1" x14ac:dyDescent="0.2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</row>
    <row r="82" spans="1:14" x14ac:dyDescent="0.2">
      <c r="I82" s="8"/>
      <c r="J82" s="9"/>
    </row>
    <row r="83" spans="1:14" x14ac:dyDescent="0.2">
      <c r="I83" s="8"/>
      <c r="J83" s="9"/>
    </row>
    <row r="84" spans="1:14" x14ac:dyDescent="0.2">
      <c r="B84" s="130" t="s">
        <v>41</v>
      </c>
      <c r="C84" s="131"/>
      <c r="D84" s="132">
        <f>N78+L47</f>
        <v>0</v>
      </c>
      <c r="E84" s="133"/>
    </row>
    <row r="87" spans="1:14" ht="15" x14ac:dyDescent="0.25">
      <c r="A87" s="118" t="s">
        <v>80</v>
      </c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</row>
    <row r="88" spans="1:14" ht="38.25" customHeight="1" x14ac:dyDescent="0.2">
      <c r="A88" s="123" t="s">
        <v>85</v>
      </c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</row>
    <row r="90" spans="1:14" x14ac:dyDescent="0.2">
      <c r="B90" s="130" t="s">
        <v>81</v>
      </c>
      <c r="C90" s="131"/>
      <c r="D90" s="132">
        <f>ROUND(D84*0.36,2)</f>
        <v>0</v>
      </c>
      <c r="E90" s="133"/>
    </row>
    <row r="92" spans="1:14" ht="15" x14ac:dyDescent="0.25">
      <c r="A92" s="121" t="s">
        <v>10</v>
      </c>
      <c r="B92" s="121"/>
      <c r="C92" s="121"/>
      <c r="D92" s="12"/>
    </row>
    <row r="93" spans="1:14" x14ac:dyDescent="0.2">
      <c r="A93" s="12"/>
      <c r="B93" s="12"/>
      <c r="C93" s="12"/>
      <c r="D93" s="12"/>
    </row>
    <row r="94" spans="1:14" x14ac:dyDescent="0.2">
      <c r="A94" s="12"/>
      <c r="B94" s="122" t="s">
        <v>44</v>
      </c>
      <c r="C94" s="122"/>
      <c r="D94" s="18">
        <f>D84</f>
        <v>0</v>
      </c>
    </row>
    <row r="95" spans="1:14" x14ac:dyDescent="0.2">
      <c r="A95" s="12"/>
      <c r="B95" s="122" t="s">
        <v>47</v>
      </c>
      <c r="C95" s="122"/>
      <c r="D95" s="18">
        <f>D90</f>
        <v>0</v>
      </c>
    </row>
    <row r="96" spans="1:14" x14ac:dyDescent="0.2">
      <c r="D96" s="17"/>
    </row>
    <row r="97" spans="1:12" x14ac:dyDescent="0.2">
      <c r="B97" s="124" t="s">
        <v>45</v>
      </c>
      <c r="C97" s="125"/>
      <c r="D97" s="11">
        <v>0</v>
      </c>
    </row>
    <row r="99" spans="1:12" x14ac:dyDescent="0.2">
      <c r="B99" s="126" t="s">
        <v>12</v>
      </c>
      <c r="C99" s="127"/>
      <c r="D99" s="27">
        <f>D94+D95-D97</f>
        <v>0</v>
      </c>
    </row>
    <row r="101" spans="1:12" ht="15" x14ac:dyDescent="0.25">
      <c r="A101" s="121" t="s">
        <v>40</v>
      </c>
      <c r="B101" s="121"/>
      <c r="C101" s="121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1:12" ht="30" customHeight="1" x14ac:dyDescent="0.2">
      <c r="A102" s="143" t="s">
        <v>168</v>
      </c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</row>
    <row r="103" spans="1:12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1:12" x14ac:dyDescent="0.2">
      <c r="A104" s="12"/>
      <c r="B104" s="126" t="s">
        <v>13</v>
      </c>
      <c r="C104" s="144"/>
      <c r="D104" s="144"/>
      <c r="E104" s="144"/>
      <c r="F104" s="127"/>
      <c r="G104" s="145">
        <f>SUM(G105:H108)</f>
        <v>0</v>
      </c>
      <c r="H104" s="145"/>
      <c r="I104" s="12"/>
      <c r="J104" s="12"/>
      <c r="K104" s="12"/>
      <c r="L104" s="12"/>
    </row>
    <row r="105" spans="1:12" x14ac:dyDescent="0.2">
      <c r="A105" s="12"/>
      <c r="B105" s="124" t="s">
        <v>48</v>
      </c>
      <c r="C105" s="146"/>
      <c r="D105" s="146"/>
      <c r="E105" s="146"/>
      <c r="F105" s="125"/>
      <c r="G105" s="147">
        <v>0</v>
      </c>
      <c r="H105" s="147"/>
      <c r="I105" s="12"/>
      <c r="J105" s="12"/>
      <c r="K105" s="12"/>
      <c r="L105" s="12"/>
    </row>
    <row r="106" spans="1:12" x14ac:dyDescent="0.2">
      <c r="A106" s="12"/>
      <c r="B106" s="124" t="s">
        <v>82</v>
      </c>
      <c r="C106" s="146"/>
      <c r="D106" s="146"/>
      <c r="E106" s="146"/>
      <c r="F106" s="125"/>
      <c r="G106" s="147">
        <v>0</v>
      </c>
      <c r="H106" s="147"/>
      <c r="I106" s="12"/>
      <c r="J106" s="12"/>
      <c r="K106" s="12"/>
      <c r="L106" s="12"/>
    </row>
    <row r="107" spans="1:12" s="12" customFormat="1" x14ac:dyDescent="0.2">
      <c r="B107" s="124" t="s">
        <v>83</v>
      </c>
      <c r="C107" s="146"/>
      <c r="D107" s="146"/>
      <c r="E107" s="146"/>
      <c r="F107" s="125"/>
      <c r="G107" s="147">
        <v>0</v>
      </c>
      <c r="H107" s="147"/>
    </row>
    <row r="108" spans="1:12" s="12" customFormat="1" x14ac:dyDescent="0.2">
      <c r="B108" s="124" t="s">
        <v>84</v>
      </c>
      <c r="C108" s="146"/>
      <c r="D108" s="146"/>
      <c r="E108" s="146"/>
      <c r="F108" s="125"/>
      <c r="G108" s="147">
        <v>0</v>
      </c>
      <c r="H108" s="147"/>
    </row>
    <row r="109" spans="1:12" x14ac:dyDescent="0.2">
      <c r="A109" s="12"/>
      <c r="B109" s="10"/>
      <c r="C109" s="10"/>
      <c r="D109" s="10"/>
      <c r="E109" s="10"/>
      <c r="F109" s="10"/>
      <c r="G109" s="148"/>
      <c r="H109" s="148"/>
      <c r="I109" s="12"/>
      <c r="J109" s="12"/>
      <c r="K109" s="12"/>
      <c r="L109" s="12"/>
    </row>
    <row r="110" spans="1:12" x14ac:dyDescent="0.2">
      <c r="A110" s="12"/>
      <c r="B110" s="126" t="s">
        <v>14</v>
      </c>
      <c r="C110" s="144"/>
      <c r="D110" s="144"/>
      <c r="E110" s="144"/>
      <c r="F110" s="127"/>
      <c r="G110" s="145">
        <f>SUM(G111,G112,G113,G114)</f>
        <v>0</v>
      </c>
      <c r="H110" s="145"/>
      <c r="I110" s="12"/>
      <c r="J110" s="12"/>
      <c r="K110" s="12"/>
      <c r="L110" s="12"/>
    </row>
    <row r="111" spans="1:12" x14ac:dyDescent="0.2">
      <c r="A111" s="12"/>
      <c r="B111" s="124" t="s">
        <v>49</v>
      </c>
      <c r="C111" s="146"/>
      <c r="D111" s="146"/>
      <c r="E111" s="146"/>
      <c r="F111" s="125"/>
      <c r="G111" s="147">
        <v>0</v>
      </c>
      <c r="H111" s="147"/>
      <c r="I111" s="12"/>
      <c r="J111" s="12"/>
      <c r="K111" s="12"/>
      <c r="L111" s="12"/>
    </row>
    <row r="112" spans="1:12" x14ac:dyDescent="0.2">
      <c r="A112" s="12"/>
      <c r="B112" s="124" t="s">
        <v>15</v>
      </c>
      <c r="C112" s="146"/>
      <c r="D112" s="146"/>
      <c r="E112" s="146"/>
      <c r="F112" s="125"/>
      <c r="G112" s="147">
        <v>0</v>
      </c>
      <c r="H112" s="147"/>
      <c r="I112" s="12"/>
      <c r="J112" s="12"/>
      <c r="K112" s="12"/>
      <c r="L112" s="12"/>
    </row>
    <row r="113" spans="1:12" x14ac:dyDescent="0.2">
      <c r="A113" s="12"/>
      <c r="B113" s="124" t="s">
        <v>16</v>
      </c>
      <c r="C113" s="146"/>
      <c r="D113" s="146"/>
      <c r="E113" s="146"/>
      <c r="F113" s="125"/>
      <c r="G113" s="147">
        <v>0</v>
      </c>
      <c r="H113" s="147"/>
      <c r="I113" s="12"/>
      <c r="J113" s="12"/>
      <c r="K113" s="12"/>
      <c r="L113" s="12"/>
    </row>
    <row r="114" spans="1:12" x14ac:dyDescent="0.2">
      <c r="A114" s="12"/>
      <c r="B114" s="122" t="s">
        <v>50</v>
      </c>
      <c r="C114" s="122"/>
      <c r="D114" s="122"/>
      <c r="E114" s="122"/>
      <c r="F114" s="122"/>
      <c r="G114" s="147">
        <v>0</v>
      </c>
      <c r="H114" s="147"/>
      <c r="I114" s="12"/>
      <c r="J114" s="12"/>
      <c r="K114" s="12"/>
      <c r="L114" s="12"/>
    </row>
    <row r="115" spans="1:12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</row>
    <row r="116" spans="1:12" x14ac:dyDescent="0.2">
      <c r="A116" s="12"/>
      <c r="B116" s="12"/>
      <c r="C116" s="12"/>
      <c r="D116" s="12"/>
      <c r="E116" s="126" t="s">
        <v>46</v>
      </c>
      <c r="F116" s="127"/>
      <c r="G116" s="152">
        <f>SUM(G104+G110)</f>
        <v>0</v>
      </c>
      <c r="H116" s="152"/>
      <c r="I116" s="12"/>
      <c r="J116" s="12"/>
      <c r="K116" s="12"/>
      <c r="L116" s="12"/>
    </row>
    <row r="117" spans="1:12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1:12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</row>
    <row r="119" spans="1:12" x14ac:dyDescent="0.2">
      <c r="A119" s="12"/>
      <c r="B119" s="149" t="s">
        <v>11</v>
      </c>
      <c r="C119" s="150"/>
      <c r="D119" s="150"/>
      <c r="E119" s="150"/>
      <c r="F119" s="150"/>
      <c r="G119" s="150"/>
      <c r="H119" s="151"/>
      <c r="I119" s="12"/>
      <c r="J119" s="12"/>
      <c r="K119" s="12"/>
      <c r="L119" s="12"/>
    </row>
    <row r="120" spans="1:12" ht="69.95" customHeight="1" x14ac:dyDescent="0.2">
      <c r="A120" s="12"/>
      <c r="B120" s="115"/>
      <c r="C120" s="115"/>
      <c r="D120" s="115"/>
      <c r="E120" s="115"/>
      <c r="F120" s="115"/>
      <c r="G120" s="115"/>
      <c r="H120" s="115"/>
      <c r="I120" s="12"/>
      <c r="J120" s="12"/>
      <c r="K120" s="12"/>
      <c r="L120" s="12"/>
    </row>
  </sheetData>
  <sheetProtection algorithmName="SHA-512" hashValue="iK/NV0MVasLd0MAgFQYjGgicRXXDG5VWvmYi5c0M4gwm6ZaRbrc0rYpXyqV0mPMOtbGJH0SpvQizDocDi+vVaQ==" saltValue="PYGR78F1gT8ZNM8oKJeqJA==" spinCount="100000" sheet="1" sort="0"/>
  <mergeCells count="99">
    <mergeCell ref="E71:F71"/>
    <mergeCell ref="E72:F72"/>
    <mergeCell ref="E74:F74"/>
    <mergeCell ref="G71:I71"/>
    <mergeCell ref="G72:I72"/>
    <mergeCell ref="G73:I73"/>
    <mergeCell ref="G74:I74"/>
    <mergeCell ref="E67:F67"/>
    <mergeCell ref="E69:F69"/>
    <mergeCell ref="E70:F70"/>
    <mergeCell ref="G67:I67"/>
    <mergeCell ref="G68:I68"/>
    <mergeCell ref="G69:I69"/>
    <mergeCell ref="G70:I70"/>
    <mergeCell ref="E68:F68"/>
    <mergeCell ref="E65:F65"/>
    <mergeCell ref="E66:F66"/>
    <mergeCell ref="G64:I64"/>
    <mergeCell ref="G65:I65"/>
    <mergeCell ref="G66:I66"/>
    <mergeCell ref="E64:F64"/>
    <mergeCell ref="E61:F61"/>
    <mergeCell ref="E62:F62"/>
    <mergeCell ref="E63:F63"/>
    <mergeCell ref="G61:I61"/>
    <mergeCell ref="G62:I62"/>
    <mergeCell ref="G63:I63"/>
    <mergeCell ref="E58:F58"/>
    <mergeCell ref="E59:F59"/>
    <mergeCell ref="E60:F60"/>
    <mergeCell ref="G58:I58"/>
    <mergeCell ref="G59:I59"/>
    <mergeCell ref="G60:I60"/>
    <mergeCell ref="B119:H119"/>
    <mergeCell ref="B107:F107"/>
    <mergeCell ref="B108:F108"/>
    <mergeCell ref="G107:H107"/>
    <mergeCell ref="G108:H108"/>
    <mergeCell ref="B113:F113"/>
    <mergeCell ref="G113:H113"/>
    <mergeCell ref="B114:F114"/>
    <mergeCell ref="G114:H114"/>
    <mergeCell ref="E116:F116"/>
    <mergeCell ref="G116:H116"/>
    <mergeCell ref="B110:F110"/>
    <mergeCell ref="G110:H110"/>
    <mergeCell ref="B111:F111"/>
    <mergeCell ref="G111:H111"/>
    <mergeCell ref="A101:C101"/>
    <mergeCell ref="A102:L102"/>
    <mergeCell ref="B104:F104"/>
    <mergeCell ref="G104:H104"/>
    <mergeCell ref="B112:F112"/>
    <mergeCell ref="G112:H112"/>
    <mergeCell ref="B105:F105"/>
    <mergeCell ref="G105:H105"/>
    <mergeCell ref="B106:F106"/>
    <mergeCell ref="G106:H106"/>
    <mergeCell ref="G109:H109"/>
    <mergeCell ref="E21:L21"/>
    <mergeCell ref="E23:L23"/>
    <mergeCell ref="E22:L22"/>
    <mergeCell ref="C10:L12"/>
    <mergeCell ref="C15:L16"/>
    <mergeCell ref="E18:L18"/>
    <mergeCell ref="E20:L20"/>
    <mergeCell ref="E19:L19"/>
    <mergeCell ref="G28:N28"/>
    <mergeCell ref="A53:C53"/>
    <mergeCell ref="B84:C84"/>
    <mergeCell ref="D84:E84"/>
    <mergeCell ref="B90:C90"/>
    <mergeCell ref="D90:E90"/>
    <mergeCell ref="E55:F55"/>
    <mergeCell ref="E56:F56"/>
    <mergeCell ref="E57:F57"/>
    <mergeCell ref="G55:I55"/>
    <mergeCell ref="G56:I56"/>
    <mergeCell ref="G57:I57"/>
    <mergeCell ref="G75:I75"/>
    <mergeCell ref="G76:I76"/>
    <mergeCell ref="G77:I77"/>
    <mergeCell ref="E73:F73"/>
    <mergeCell ref="B120:H120"/>
    <mergeCell ref="B49:N49"/>
    <mergeCell ref="B50:N50"/>
    <mergeCell ref="A30:L30"/>
    <mergeCell ref="A87:L87"/>
    <mergeCell ref="E76:F76"/>
    <mergeCell ref="E77:F77"/>
    <mergeCell ref="E75:F75"/>
    <mergeCell ref="B81:N81"/>
    <mergeCell ref="B80:N80"/>
    <mergeCell ref="A92:C92"/>
    <mergeCell ref="B94:C94"/>
    <mergeCell ref="B95:C95"/>
    <mergeCell ref="A88:N88"/>
    <mergeCell ref="B97:C97"/>
    <mergeCell ref="B99:C99"/>
  </mergeCells>
  <dataValidations xWindow="836" yWindow="559" count="10">
    <dataValidation type="list" allowBlank="1" showInputMessage="1" showErrorMessage="1" sqref="E23:L23">
      <formula1>"Projektantrag,1. Änderungsantrag,2. Änderungsantrag,3. Änderungsantrag,4. Änderungsantrag"</formula1>
    </dataValidation>
    <dataValidation type="list" allowBlank="1" showInputMessage="1" showErrorMessage="1" sqref="D23">
      <formula1>#REF!</formula1>
    </dataValidation>
    <dataValidation type="date" allowBlank="1" showInputMessage="1" showErrorMessage="1" sqref="E27 H27">
      <formula1>42979</formula1>
      <formula2>44196</formula2>
    </dataValidation>
    <dataValidation allowBlank="1" showErrorMessage="1" prompt="Bitte Antragsnummer aus dem Kundenportal der NBank übernehmen." sqref="E21:L21"/>
    <dataValidation type="list" allowBlank="1" showInputMessage="1" showErrorMessage="1" sqref="G35:G46 E28">
      <formula1>"Ja, Nein"</formula1>
    </dataValidation>
    <dataValidation type="date" allowBlank="1" showInputMessage="1" showErrorMessage="1" error="Bitte erfassen Sie ein Datum im Vormat TT.MM.JJJJ. _x000a_(Datum zwischen 01.01.2019 und 31.12.2023)" sqref="I35:J46 J56:K77">
      <formula1>43466</formula1>
      <formula2>45291</formula2>
    </dataValidation>
    <dataValidation operator="greaterThanOrEqual" allowBlank="1" showInputMessage="1" showErrorMessage="1" sqref="D97 G105:H108 G111:H114 B120"/>
    <dataValidation type="list" allowBlank="1" showInputMessage="1" showErrorMessage="1" sqref="E19:L19">
      <formula1>"stärker entwickelte Region (SER),Übergangsregion (ÜR)"</formula1>
    </dataValidation>
    <dataValidation type="date" allowBlank="1" showInputMessage="1" showErrorMessage="1" error="Bitte erfassen Sie ein Datum im Vormat TT.MM.JJJJ. _x000a_(Datum zwischen 01.01.2019 und 31.12.2023)" sqref="H26">
      <formula1>43466</formula1>
      <formula2>45291</formula2>
    </dataValidation>
    <dataValidation type="date" allowBlank="1" showInputMessage="1" showErrorMessage="1" error="Bitte erfassen Sie ein Datum im Vormat TT.MM.JJJJ._x000a_(Datum zwischen 01.01.2019 und 31.12.2023)" sqref="E26">
      <formula1>43466</formula1>
      <formula2>45291</formula2>
    </dataValidation>
  </dataValidations>
  <pageMargins left="0.7" right="0.7" top="0.78740157499999996" bottom="0.78740157499999996" header="0.3" footer="0.3"/>
  <pageSetup paperSize="9" scale="71" fitToHeight="0" orientation="landscape" r:id="rId1"/>
  <headerFooter>
    <oddFooter>&amp;L&amp;8Investitions- und Förderbank Niedersachsen - NBank
Günther-Wagner-Allee 12 - 16 
30177 Hannover
Telefon: 0511.30031-333  Telefax: 0511.30031-11333  beratung@nbank.de  www.nbank.de&amp;R&amp;8Erläuterungen zum Finanzierungsplan 
Koordinierungsstellen</oddFooter>
  </headerFooter>
  <rowBreaks count="3" manualBreakCount="3">
    <brk id="29" max="13" man="1"/>
    <brk id="52" max="13" man="1"/>
    <brk id="91" max="1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836" yWindow="559" count="2">
        <x14:dataValidation type="list" allowBlank="1" showInputMessage="1" showErrorMessage="1">
          <x14:formula1>
            <xm:f>Hilfstabelle!$A$2:$A$12</xm:f>
          </x14:formula1>
          <xm:sqref>B35:B46</xm:sqref>
        </x14:dataValidation>
        <x14:dataValidation type="list" allowBlank="1" showErrorMessage="1" prompt="Bitte Antragsnummer aus dem Kundenportal der NBank übernehmen.">
          <x14:formula1>
            <xm:f>Hilfstabelle!$A$15:$A$16</xm:f>
          </x14:formula1>
          <xm:sqref>E22:L22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P159"/>
  <sheetViews>
    <sheetView showGridLines="0" zoomScale="89" zoomScaleNormal="89" workbookViewId="0">
      <selection activeCell="E18" sqref="E18:L18"/>
    </sheetView>
  </sheetViews>
  <sheetFormatPr baseColWidth="10" defaultRowHeight="14.25" x14ac:dyDescent="0.2"/>
  <cols>
    <col min="1" max="1" width="3.25" style="12" customWidth="1"/>
    <col min="2" max="2" width="20" style="12" bestFit="1" customWidth="1"/>
    <col min="3" max="4" width="17.625" style="12" customWidth="1"/>
    <col min="5" max="5" width="9.625" style="12" customWidth="1"/>
    <col min="6" max="10" width="10.625" style="12" customWidth="1"/>
    <col min="11" max="11" width="11.5" style="12" customWidth="1"/>
    <col min="12" max="12" width="12.875" style="12" customWidth="1"/>
    <col min="13" max="13" width="12.625" style="12" customWidth="1"/>
    <col min="14" max="15" width="11.125" style="12" customWidth="1"/>
    <col min="16" max="16" width="13.375" style="12" customWidth="1"/>
    <col min="17" max="16384" width="11" style="12"/>
  </cols>
  <sheetData>
    <row r="1" spans="2:13" ht="14.25" customHeight="1" x14ac:dyDescent="0.2">
      <c r="B1" s="2"/>
      <c r="C1" s="141" t="s">
        <v>55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2:13" ht="14.25" customHeight="1" x14ac:dyDescent="0.2">
      <c r="B2" s="2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2:13" ht="14.25" customHeight="1" x14ac:dyDescent="0.2">
      <c r="B3" s="2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2:13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4.25" customHeight="1" x14ac:dyDescent="0.2">
      <c r="B6" s="2"/>
      <c r="C6" s="142" t="s">
        <v>104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</row>
    <row r="7" spans="2:13" ht="14.25" customHeight="1" x14ac:dyDescent="0.2">
      <c r="B7" s="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</row>
    <row r="8" spans="2:13" ht="15" customHeight="1" x14ac:dyDescent="0.2">
      <c r="B8" s="2"/>
      <c r="C8" s="157"/>
      <c r="D8" s="157"/>
      <c r="E8" s="29"/>
      <c r="F8" s="158" t="s">
        <v>132</v>
      </c>
      <c r="G8" s="158"/>
      <c r="H8" s="158"/>
      <c r="I8" s="158"/>
      <c r="J8" s="29"/>
      <c r="K8" s="29"/>
      <c r="L8" s="29"/>
      <c r="M8" s="29"/>
    </row>
    <row r="9" spans="2:13" x14ac:dyDescent="0.2">
      <c r="B9" s="4"/>
      <c r="C9" s="179" t="s">
        <v>134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</row>
    <row r="10" spans="2:13" ht="15" x14ac:dyDescent="0.25">
      <c r="B10" s="47"/>
      <c r="C10" s="45" t="s">
        <v>37</v>
      </c>
      <c r="D10" s="46"/>
      <c r="E10" s="176">
        <f>Erläuterungen!E18</f>
        <v>0</v>
      </c>
      <c r="F10" s="176"/>
      <c r="G10" s="176"/>
      <c r="H10" s="176"/>
      <c r="I10" s="176"/>
      <c r="J10" s="176"/>
      <c r="K10" s="176"/>
      <c r="L10" s="176"/>
      <c r="M10" s="177"/>
    </row>
    <row r="11" spans="2:13" ht="15" x14ac:dyDescent="0.25">
      <c r="B11" s="47"/>
      <c r="C11" s="45" t="s">
        <v>87</v>
      </c>
      <c r="D11" s="46"/>
      <c r="E11" s="178">
        <f>Erläuterungen!E19</f>
        <v>0</v>
      </c>
      <c r="F11" s="176"/>
      <c r="G11" s="176"/>
      <c r="H11" s="176"/>
      <c r="I11" s="176"/>
      <c r="J11" s="176"/>
      <c r="K11" s="176"/>
      <c r="L11" s="176"/>
      <c r="M11" s="177"/>
    </row>
    <row r="12" spans="2:13" ht="15" x14ac:dyDescent="0.25">
      <c r="B12" s="47"/>
      <c r="C12" s="45" t="s">
        <v>0</v>
      </c>
      <c r="D12" s="46"/>
      <c r="E12" s="176">
        <f>Erläuterungen!E20</f>
        <v>0</v>
      </c>
      <c r="F12" s="176"/>
      <c r="G12" s="176"/>
      <c r="H12" s="176"/>
      <c r="I12" s="176"/>
      <c r="J12" s="176"/>
      <c r="K12" s="176"/>
      <c r="L12" s="176"/>
      <c r="M12" s="177"/>
    </row>
    <row r="13" spans="2:13" ht="15" x14ac:dyDescent="0.25">
      <c r="B13" s="47"/>
      <c r="C13" s="45" t="s">
        <v>59</v>
      </c>
      <c r="D13" s="46"/>
      <c r="E13" s="176">
        <f>Erläuterungen!E21</f>
        <v>0</v>
      </c>
      <c r="F13" s="176"/>
      <c r="G13" s="176"/>
      <c r="H13" s="176"/>
      <c r="I13" s="176"/>
      <c r="J13" s="176"/>
      <c r="K13" s="176"/>
      <c r="L13" s="176"/>
      <c r="M13" s="177"/>
    </row>
    <row r="14" spans="2:13" ht="15" x14ac:dyDescent="0.25">
      <c r="B14" s="48"/>
      <c r="C14" s="23" t="s">
        <v>88</v>
      </c>
      <c r="D14" s="24"/>
      <c r="E14" s="178">
        <f>Erläuterungen!E22</f>
        <v>0</v>
      </c>
      <c r="F14" s="176"/>
      <c r="G14" s="176"/>
      <c r="H14" s="176"/>
      <c r="I14" s="176"/>
      <c r="J14" s="176"/>
      <c r="K14" s="176"/>
      <c r="L14" s="176"/>
      <c r="M14" s="177"/>
    </row>
    <row r="15" spans="2:13" ht="15" x14ac:dyDescent="0.25">
      <c r="B15" s="47"/>
      <c r="C15" s="45" t="s">
        <v>1</v>
      </c>
      <c r="D15" s="46"/>
      <c r="E15" s="176">
        <f>Erläuterungen!E23</f>
        <v>0</v>
      </c>
      <c r="F15" s="176"/>
      <c r="G15" s="176"/>
      <c r="H15" s="176"/>
      <c r="I15" s="176"/>
      <c r="J15" s="176"/>
      <c r="K15" s="176"/>
      <c r="L15" s="176"/>
      <c r="M15" s="177"/>
    </row>
    <row r="16" spans="2:13" x14ac:dyDescent="0.2"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6" x14ac:dyDescent="0.2"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6" ht="15" x14ac:dyDescent="0.25">
      <c r="B18" s="47"/>
      <c r="C18" s="22" t="s">
        <v>2</v>
      </c>
      <c r="D18" s="5" t="s">
        <v>105</v>
      </c>
      <c r="E18" s="57">
        <f>Erläuterungen!E26</f>
        <v>43466</v>
      </c>
      <c r="F18" s="6"/>
      <c r="G18" s="5" t="s">
        <v>106</v>
      </c>
      <c r="H18" s="57">
        <f>Erläuterungen!H26</f>
        <v>44196</v>
      </c>
      <c r="I18" s="4"/>
      <c r="J18" s="4"/>
      <c r="K18" s="4"/>
      <c r="L18" s="4"/>
      <c r="M18" s="4"/>
    </row>
    <row r="19" spans="1:16" ht="15" x14ac:dyDescent="0.25">
      <c r="B19" s="47"/>
      <c r="C19" s="22"/>
      <c r="D19" s="5"/>
      <c r="E19" s="50"/>
      <c r="F19" s="51"/>
      <c r="G19" s="52"/>
      <c r="H19" s="50"/>
      <c r="I19" s="53"/>
      <c r="J19" s="4"/>
      <c r="K19" s="4"/>
      <c r="L19" s="4"/>
      <c r="M19" s="4"/>
    </row>
    <row r="20" spans="1:16" ht="15" x14ac:dyDescent="0.25">
      <c r="B20" s="47"/>
      <c r="C20" s="28" t="s">
        <v>167</v>
      </c>
      <c r="D20" s="5"/>
      <c r="E20" s="55"/>
      <c r="F20" s="59">
        <f>Erläuterungen!E28</f>
        <v>0</v>
      </c>
      <c r="G20" s="52"/>
      <c r="H20" s="50"/>
      <c r="I20" s="53"/>
      <c r="J20" s="4"/>
      <c r="K20" s="4"/>
      <c r="L20" s="4"/>
      <c r="M20" s="4"/>
    </row>
    <row r="21" spans="1:16" s="21" customFormat="1" ht="6.75" customHeight="1" x14ac:dyDescent="0.25">
      <c r="B21" s="47"/>
      <c r="C21" s="47"/>
      <c r="D21" s="60"/>
      <c r="E21" s="55"/>
      <c r="F21" s="61"/>
      <c r="G21" s="60"/>
      <c r="H21" s="50"/>
    </row>
    <row r="22" spans="1:16" ht="15" x14ac:dyDescent="0.25">
      <c r="B22" s="47"/>
      <c r="C22" s="28" t="s">
        <v>98</v>
      </c>
      <c r="D22" s="5"/>
      <c r="E22" s="50"/>
      <c r="F22" s="35"/>
      <c r="G22" s="52"/>
      <c r="H22" s="193" t="str">
        <f>IF(F22="nein","Bitte den Hinweis im Bescheid aufnehmen, dass die Vorlage mit der ersten Mittelanforderung, in der Umsatzsteuerbeträge abgerechnet werden, notwendig ist. Sonst nur Nettobeträge möglich."," ")</f>
        <v xml:space="preserve"> </v>
      </c>
      <c r="I22" s="193"/>
      <c r="J22" s="193"/>
      <c r="K22" s="193"/>
      <c r="L22" s="193"/>
      <c r="M22" s="193"/>
      <c r="N22" s="193"/>
      <c r="O22" s="193"/>
      <c r="P22" s="193"/>
    </row>
    <row r="23" spans="1:16" ht="15" x14ac:dyDescent="0.25">
      <c r="B23" s="47"/>
      <c r="C23" s="28"/>
      <c r="D23" s="5"/>
      <c r="E23" s="50"/>
      <c r="F23" s="51"/>
      <c r="G23" s="52"/>
      <c r="H23" s="194"/>
      <c r="I23" s="194"/>
      <c r="J23" s="194"/>
      <c r="K23" s="194"/>
      <c r="L23" s="194"/>
      <c r="M23" s="194"/>
      <c r="N23" s="194"/>
      <c r="O23" s="194"/>
      <c r="P23" s="194"/>
    </row>
    <row r="24" spans="1:16" x14ac:dyDescent="0.2">
      <c r="B24" s="116" t="s">
        <v>135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</row>
    <row r="25" spans="1:16" ht="69.95" customHeight="1" x14ac:dyDescent="0.2"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</row>
    <row r="26" spans="1:16" ht="15" x14ac:dyDescent="0.25">
      <c r="B26" s="47"/>
      <c r="C26" s="22"/>
      <c r="D26" s="5"/>
      <c r="E26" s="50"/>
      <c r="F26" s="51"/>
      <c r="G26" s="52"/>
      <c r="H26" s="50"/>
      <c r="I26" s="53"/>
      <c r="J26" s="4"/>
      <c r="K26" s="4"/>
      <c r="L26" s="4"/>
      <c r="M26" s="4"/>
    </row>
    <row r="27" spans="1:16" x14ac:dyDescent="0.2">
      <c r="E27" s="53"/>
      <c r="F27" s="53"/>
      <c r="G27" s="53"/>
      <c r="H27" s="53"/>
      <c r="I27" s="53"/>
    </row>
    <row r="28" spans="1:16" ht="15" x14ac:dyDescent="0.25">
      <c r="A28" s="118" t="s">
        <v>56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4"/>
      <c r="O28" s="4"/>
    </row>
    <row r="29" spans="1:16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6" ht="15" x14ac:dyDescent="0.25">
      <c r="A30" s="7" t="s">
        <v>57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6" ht="15" x14ac:dyDescent="0.25">
      <c r="A31" s="7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6" ht="15" x14ac:dyDescent="0.25">
      <c r="A32" s="7"/>
      <c r="B32" s="175" t="s">
        <v>100</v>
      </c>
      <c r="C32" s="175"/>
      <c r="D32" s="112"/>
      <c r="E32" s="4"/>
      <c r="F32" s="72" t="str">
        <f>IF(D32="","Bitte Aufschlag aus der 'Übersicht Tätigkeit' übernehmen."," ")</f>
        <v>Bitte Aufschlag aus der 'Übersicht Tätigkeit' übernehmen.</v>
      </c>
      <c r="G32" s="4"/>
      <c r="H32" s="4"/>
      <c r="I32" s="4"/>
      <c r="J32" s="4"/>
      <c r="K32" s="4"/>
      <c r="L32" s="4"/>
      <c r="M32" s="4"/>
      <c r="N32" s="4"/>
      <c r="O32" s="4"/>
    </row>
    <row r="33" spans="1:16" ht="15" x14ac:dyDescent="0.25">
      <c r="A33" s="7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6" ht="58.5" customHeight="1" x14ac:dyDescent="0.2">
      <c r="B34" s="19" t="s">
        <v>58</v>
      </c>
      <c r="C34" s="19" t="s">
        <v>3</v>
      </c>
      <c r="D34" s="19" t="s">
        <v>4</v>
      </c>
      <c r="E34" s="19" t="s">
        <v>60</v>
      </c>
      <c r="F34" s="19" t="s">
        <v>86</v>
      </c>
      <c r="G34" s="19" t="s">
        <v>43</v>
      </c>
      <c r="H34" s="19" t="s">
        <v>42</v>
      </c>
      <c r="I34" s="19" t="s">
        <v>5</v>
      </c>
      <c r="J34" s="19" t="s">
        <v>6</v>
      </c>
      <c r="K34" s="25" t="s">
        <v>110</v>
      </c>
      <c r="L34" s="30" t="s">
        <v>137</v>
      </c>
      <c r="M34" s="25" t="s">
        <v>70</v>
      </c>
      <c r="N34" s="25" t="s">
        <v>71</v>
      </c>
      <c r="O34" s="19" t="s">
        <v>72</v>
      </c>
      <c r="P34" s="19" t="s">
        <v>138</v>
      </c>
    </row>
    <row r="35" spans="1:16" x14ac:dyDescent="0.2">
      <c r="B35" s="65" t="str">
        <f>IF(Erläuterungen!B35=""," ",Erläuterungen!B35)</f>
        <v xml:space="preserve"> </v>
      </c>
      <c r="C35" s="65" t="str">
        <f>IF(Erläuterungen!C35=""," ",Erläuterungen!C35)</f>
        <v xml:space="preserve"> </v>
      </c>
      <c r="D35" s="65" t="str">
        <f>IF(Erläuterungen!D35=""," ",Erläuterungen!D35)</f>
        <v xml:space="preserve"> </v>
      </c>
      <c r="E35" s="65" t="str">
        <f>IF(Erläuterungen!E35=""," ",Erläuterungen!E35)</f>
        <v xml:space="preserve"> </v>
      </c>
      <c r="F35" s="65" t="str">
        <f>IF(Erläuterungen!F35=""," ",Erläuterungen!F35)</f>
        <v xml:space="preserve"> </v>
      </c>
      <c r="G35" s="65" t="str">
        <f>IF(Erläuterungen!G35=""," ",Erläuterungen!G35)</f>
        <v xml:space="preserve"> </v>
      </c>
      <c r="H35" s="65" t="str">
        <f>IF(Erläuterungen!H35=""," ",Erläuterungen!H35)</f>
        <v xml:space="preserve"> </v>
      </c>
      <c r="I35" s="58" t="str">
        <f>IF(Erläuterungen!I35=""," ",Erläuterungen!I35)</f>
        <v xml:space="preserve"> </v>
      </c>
      <c r="J35" s="58" t="str">
        <f>IF(Erläuterungen!J35=""," ",Erläuterungen!J35)</f>
        <v xml:space="preserve"> </v>
      </c>
      <c r="K35" s="197" t="str">
        <f>IF(Erläuterungen!K35=""," ",Erläuterungen!K35)</f>
        <v xml:space="preserve"> </v>
      </c>
      <c r="L35" s="66"/>
      <c r="M35" s="195" t="str">
        <f>IF(Erläuterungen!L35=""," ",Erläuterungen!L35)</f>
        <v xml:space="preserve"> </v>
      </c>
      <c r="N35" s="195" t="str">
        <f>IF(Erläuterungen!M35=""," ",Erläuterungen!M35)</f>
        <v xml:space="preserve"> </v>
      </c>
      <c r="O35" s="195" t="str">
        <f>IF(Erläuterungen!N35=""," ",Erläuterungen!N35)</f>
        <v xml:space="preserve"> </v>
      </c>
      <c r="P35" s="15"/>
    </row>
    <row r="36" spans="1:16" x14ac:dyDescent="0.2">
      <c r="B36" s="65" t="str">
        <f>IF(Erläuterungen!B36=""," ",Erläuterungen!B36)</f>
        <v xml:space="preserve"> </v>
      </c>
      <c r="C36" s="65" t="str">
        <f>IF(Erläuterungen!C36=""," ",Erläuterungen!C36)</f>
        <v xml:space="preserve"> </v>
      </c>
      <c r="D36" s="65" t="str">
        <f>IF(Erläuterungen!D36=""," ",Erläuterungen!D36)</f>
        <v xml:space="preserve"> </v>
      </c>
      <c r="E36" s="65" t="str">
        <f>IF(Erläuterungen!E36=""," ",Erläuterungen!E36)</f>
        <v xml:space="preserve"> </v>
      </c>
      <c r="F36" s="65" t="str">
        <f>IF(Erläuterungen!F36=""," ",Erläuterungen!F36)</f>
        <v xml:space="preserve"> </v>
      </c>
      <c r="G36" s="65" t="str">
        <f>IF(Erläuterungen!G36=""," ",Erläuterungen!G36)</f>
        <v xml:space="preserve"> </v>
      </c>
      <c r="H36" s="65" t="str">
        <f>IF(Erläuterungen!H36=""," ",Erläuterungen!H36)</f>
        <v xml:space="preserve"> </v>
      </c>
      <c r="I36" s="58" t="str">
        <f>IF(Erläuterungen!I36=""," ",Erläuterungen!I36)</f>
        <v xml:space="preserve"> </v>
      </c>
      <c r="J36" s="58" t="str">
        <f>IF(Erläuterungen!J36=""," ",Erläuterungen!J36)</f>
        <v xml:space="preserve"> </v>
      </c>
      <c r="K36" s="197" t="str">
        <f>IF(Erläuterungen!K36=""," ",Erläuterungen!K36)</f>
        <v xml:space="preserve"> </v>
      </c>
      <c r="L36" s="66"/>
      <c r="M36" s="195" t="str">
        <f>IF(Erläuterungen!L36=""," ",Erläuterungen!L36)</f>
        <v xml:space="preserve"> </v>
      </c>
      <c r="N36" s="195" t="str">
        <f>IF(Erläuterungen!M36=""," ",Erläuterungen!M36)</f>
        <v xml:space="preserve"> </v>
      </c>
      <c r="O36" s="195" t="str">
        <f>IF(Erläuterungen!N36=""," ",Erläuterungen!N36)</f>
        <v xml:space="preserve"> </v>
      </c>
      <c r="P36" s="15"/>
    </row>
    <row r="37" spans="1:16" x14ac:dyDescent="0.2">
      <c r="B37" s="65" t="str">
        <f>IF(Erläuterungen!B37=""," ",Erläuterungen!B37)</f>
        <v xml:space="preserve"> </v>
      </c>
      <c r="C37" s="65" t="str">
        <f>IF(Erläuterungen!C37=""," ",Erläuterungen!C37)</f>
        <v xml:space="preserve"> </v>
      </c>
      <c r="D37" s="65" t="str">
        <f>IF(Erläuterungen!D37=""," ",Erläuterungen!D37)</f>
        <v xml:space="preserve"> </v>
      </c>
      <c r="E37" s="65" t="str">
        <f>IF(Erläuterungen!E37=""," ",Erläuterungen!E37)</f>
        <v xml:space="preserve"> </v>
      </c>
      <c r="F37" s="65" t="str">
        <f>IF(Erläuterungen!F37=""," ",Erläuterungen!F37)</f>
        <v xml:space="preserve"> </v>
      </c>
      <c r="G37" s="65" t="str">
        <f>IF(Erläuterungen!G37=""," ",Erläuterungen!G37)</f>
        <v xml:space="preserve"> </v>
      </c>
      <c r="H37" s="65" t="str">
        <f>IF(Erläuterungen!H37=""," ",Erläuterungen!H37)</f>
        <v xml:space="preserve"> </v>
      </c>
      <c r="I37" s="58" t="str">
        <f>IF(Erläuterungen!I37=""," ",Erläuterungen!I37)</f>
        <v xml:space="preserve"> </v>
      </c>
      <c r="J37" s="58" t="str">
        <f>IF(Erläuterungen!J37=""," ",Erläuterungen!J37)</f>
        <v xml:space="preserve"> </v>
      </c>
      <c r="K37" s="197" t="str">
        <f>IF(Erläuterungen!K37=""," ",Erläuterungen!K37)</f>
        <v xml:space="preserve"> </v>
      </c>
      <c r="L37" s="66"/>
      <c r="M37" s="195" t="str">
        <f>IF(Erläuterungen!L37=""," ",Erläuterungen!L37)</f>
        <v xml:space="preserve"> </v>
      </c>
      <c r="N37" s="195" t="str">
        <f>IF(Erläuterungen!M37=""," ",Erläuterungen!M37)</f>
        <v xml:space="preserve"> </v>
      </c>
      <c r="O37" s="195" t="str">
        <f>IF(Erläuterungen!N37=""," ",Erläuterungen!N37)</f>
        <v xml:space="preserve"> </v>
      </c>
      <c r="P37" s="15"/>
    </row>
    <row r="38" spans="1:16" x14ac:dyDescent="0.2">
      <c r="B38" s="65" t="str">
        <f>IF(Erläuterungen!B38=""," ",Erläuterungen!B38)</f>
        <v xml:space="preserve"> </v>
      </c>
      <c r="C38" s="65" t="str">
        <f>IF(Erläuterungen!C38=""," ",Erläuterungen!C38)</f>
        <v xml:space="preserve"> </v>
      </c>
      <c r="D38" s="65" t="str">
        <f>IF(Erläuterungen!D38=""," ",Erläuterungen!D38)</f>
        <v xml:space="preserve"> </v>
      </c>
      <c r="E38" s="65" t="str">
        <f>IF(Erläuterungen!E38=""," ",Erläuterungen!E38)</f>
        <v xml:space="preserve"> </v>
      </c>
      <c r="F38" s="65" t="str">
        <f>IF(Erläuterungen!F38=""," ",Erläuterungen!F38)</f>
        <v xml:space="preserve"> </v>
      </c>
      <c r="G38" s="65" t="str">
        <f>IF(Erläuterungen!G38=""," ",Erläuterungen!G38)</f>
        <v xml:space="preserve"> </v>
      </c>
      <c r="H38" s="65" t="str">
        <f>IF(Erläuterungen!H38=""," ",Erläuterungen!H38)</f>
        <v xml:space="preserve"> </v>
      </c>
      <c r="I38" s="58" t="str">
        <f>IF(Erläuterungen!I38=""," ",Erläuterungen!I38)</f>
        <v xml:space="preserve"> </v>
      </c>
      <c r="J38" s="58" t="str">
        <f>IF(Erläuterungen!J38=""," ",Erläuterungen!J38)</f>
        <v xml:space="preserve"> </v>
      </c>
      <c r="K38" s="197" t="str">
        <f>IF(Erläuterungen!K38=""," ",Erläuterungen!K38)</f>
        <v xml:space="preserve"> </v>
      </c>
      <c r="L38" s="66"/>
      <c r="M38" s="195" t="str">
        <f>IF(Erläuterungen!L38=""," ",Erläuterungen!L38)</f>
        <v xml:space="preserve"> </v>
      </c>
      <c r="N38" s="195" t="str">
        <f>IF(Erläuterungen!M38=""," ",Erläuterungen!M38)</f>
        <v xml:space="preserve"> </v>
      </c>
      <c r="O38" s="195" t="str">
        <f>IF(Erläuterungen!N38=""," ",Erläuterungen!N38)</f>
        <v xml:space="preserve"> </v>
      </c>
      <c r="P38" s="15"/>
    </row>
    <row r="39" spans="1:16" x14ac:dyDescent="0.2">
      <c r="B39" s="65" t="str">
        <f>IF(Erläuterungen!B39=""," ",Erläuterungen!B39)</f>
        <v xml:space="preserve"> </v>
      </c>
      <c r="C39" s="65" t="str">
        <f>IF(Erläuterungen!C39=""," ",Erläuterungen!C39)</f>
        <v xml:space="preserve"> </v>
      </c>
      <c r="D39" s="65" t="str">
        <f>IF(Erläuterungen!D39=""," ",Erläuterungen!D39)</f>
        <v xml:space="preserve"> </v>
      </c>
      <c r="E39" s="65" t="str">
        <f>IF(Erläuterungen!E39=""," ",Erläuterungen!E39)</f>
        <v xml:space="preserve"> </v>
      </c>
      <c r="F39" s="65" t="str">
        <f>IF(Erläuterungen!F39=""," ",Erläuterungen!F39)</f>
        <v xml:space="preserve"> </v>
      </c>
      <c r="G39" s="65" t="str">
        <f>IF(Erläuterungen!G39=""," ",Erläuterungen!G39)</f>
        <v xml:space="preserve"> </v>
      </c>
      <c r="H39" s="65" t="str">
        <f>IF(Erläuterungen!H39=""," ",Erläuterungen!H39)</f>
        <v xml:space="preserve"> </v>
      </c>
      <c r="I39" s="58" t="str">
        <f>IF(Erläuterungen!I39=""," ",Erläuterungen!I39)</f>
        <v xml:space="preserve"> </v>
      </c>
      <c r="J39" s="58" t="str">
        <f>IF(Erläuterungen!J39=""," ",Erläuterungen!J39)</f>
        <v xml:space="preserve"> </v>
      </c>
      <c r="K39" s="197" t="str">
        <f>IF(Erläuterungen!K39=""," ",Erläuterungen!K39)</f>
        <v xml:space="preserve"> </v>
      </c>
      <c r="L39" s="66"/>
      <c r="M39" s="195" t="str">
        <f>IF(Erläuterungen!L39=""," ",Erläuterungen!L39)</f>
        <v xml:space="preserve"> </v>
      </c>
      <c r="N39" s="195" t="str">
        <f>IF(Erläuterungen!M39=""," ",Erläuterungen!M39)</f>
        <v xml:space="preserve"> </v>
      </c>
      <c r="O39" s="195" t="str">
        <f>IF(Erläuterungen!N39=""," ",Erläuterungen!N39)</f>
        <v xml:space="preserve"> </v>
      </c>
      <c r="P39" s="15"/>
    </row>
    <row r="40" spans="1:16" x14ac:dyDescent="0.2">
      <c r="B40" s="65" t="str">
        <f>IF(Erläuterungen!B40=""," ",Erläuterungen!B40)</f>
        <v xml:space="preserve"> </v>
      </c>
      <c r="C40" s="65" t="str">
        <f>IF(Erläuterungen!C40=""," ",Erläuterungen!C40)</f>
        <v xml:space="preserve"> </v>
      </c>
      <c r="D40" s="65" t="str">
        <f>IF(Erläuterungen!D40=""," ",Erläuterungen!D40)</f>
        <v xml:space="preserve"> </v>
      </c>
      <c r="E40" s="65" t="str">
        <f>IF(Erläuterungen!E40=""," ",Erläuterungen!E40)</f>
        <v xml:space="preserve"> </v>
      </c>
      <c r="F40" s="65" t="str">
        <f>IF(Erläuterungen!F40=""," ",Erläuterungen!F40)</f>
        <v xml:space="preserve"> </v>
      </c>
      <c r="G40" s="65" t="str">
        <f>IF(Erläuterungen!G40=""," ",Erläuterungen!G40)</f>
        <v xml:space="preserve"> </v>
      </c>
      <c r="H40" s="65" t="str">
        <f>IF(Erläuterungen!H40=""," ",Erläuterungen!H40)</f>
        <v xml:space="preserve"> </v>
      </c>
      <c r="I40" s="58" t="str">
        <f>IF(Erläuterungen!I40=""," ",Erläuterungen!I40)</f>
        <v xml:space="preserve"> </v>
      </c>
      <c r="J40" s="58" t="str">
        <f>IF(Erläuterungen!J40=""," ",Erläuterungen!J40)</f>
        <v xml:space="preserve"> </v>
      </c>
      <c r="K40" s="197" t="str">
        <f>IF(Erläuterungen!K40=""," ",Erläuterungen!K40)</f>
        <v xml:space="preserve"> </v>
      </c>
      <c r="L40" s="66"/>
      <c r="M40" s="195" t="str">
        <f>IF(Erläuterungen!L40=""," ",Erläuterungen!L40)</f>
        <v xml:space="preserve"> </v>
      </c>
      <c r="N40" s="195" t="str">
        <f>IF(Erläuterungen!M40=""," ",Erläuterungen!M40)</f>
        <v xml:space="preserve"> </v>
      </c>
      <c r="O40" s="195" t="str">
        <f>IF(Erläuterungen!N40=""," ",Erläuterungen!N40)</f>
        <v xml:space="preserve"> </v>
      </c>
      <c r="P40" s="15"/>
    </row>
    <row r="41" spans="1:16" x14ac:dyDescent="0.2">
      <c r="B41" s="65" t="str">
        <f>IF(Erläuterungen!B41=""," ",Erläuterungen!B41)</f>
        <v xml:space="preserve"> </v>
      </c>
      <c r="C41" s="65" t="str">
        <f>IF(Erläuterungen!C41=""," ",Erläuterungen!C41)</f>
        <v xml:space="preserve"> </v>
      </c>
      <c r="D41" s="65" t="str">
        <f>IF(Erläuterungen!D41=""," ",Erläuterungen!D41)</f>
        <v xml:space="preserve"> </v>
      </c>
      <c r="E41" s="65" t="str">
        <f>IF(Erläuterungen!E41=""," ",Erläuterungen!E41)</f>
        <v xml:space="preserve"> </v>
      </c>
      <c r="F41" s="65" t="str">
        <f>IF(Erläuterungen!F41=""," ",Erläuterungen!F41)</f>
        <v xml:space="preserve"> </v>
      </c>
      <c r="G41" s="65" t="str">
        <f>IF(Erläuterungen!G41=""," ",Erläuterungen!G41)</f>
        <v xml:space="preserve"> </v>
      </c>
      <c r="H41" s="65" t="str">
        <f>IF(Erläuterungen!H41=""," ",Erläuterungen!H41)</f>
        <v xml:space="preserve"> </v>
      </c>
      <c r="I41" s="58" t="str">
        <f>IF(Erläuterungen!I41=""," ",Erläuterungen!I41)</f>
        <v xml:space="preserve"> </v>
      </c>
      <c r="J41" s="58" t="str">
        <f>IF(Erläuterungen!J41=""," ",Erläuterungen!J41)</f>
        <v xml:space="preserve"> </v>
      </c>
      <c r="K41" s="197" t="str">
        <f>IF(Erläuterungen!K41=""," ",Erläuterungen!K41)</f>
        <v xml:space="preserve"> </v>
      </c>
      <c r="L41" s="66"/>
      <c r="M41" s="195" t="str">
        <f>IF(Erläuterungen!L41=""," ",Erläuterungen!L41)</f>
        <v xml:space="preserve"> </v>
      </c>
      <c r="N41" s="195" t="str">
        <f>IF(Erläuterungen!M41=""," ",Erläuterungen!M41)</f>
        <v xml:space="preserve"> </v>
      </c>
      <c r="O41" s="195" t="str">
        <f>IF(Erläuterungen!N41=""," ",Erläuterungen!N41)</f>
        <v xml:space="preserve"> </v>
      </c>
      <c r="P41" s="15"/>
    </row>
    <row r="42" spans="1:16" x14ac:dyDescent="0.2">
      <c r="B42" s="65" t="str">
        <f>IF(Erläuterungen!B42=""," ",Erläuterungen!B42)</f>
        <v xml:space="preserve"> </v>
      </c>
      <c r="C42" s="65" t="str">
        <f>IF(Erläuterungen!C42=""," ",Erläuterungen!C42)</f>
        <v xml:space="preserve"> </v>
      </c>
      <c r="D42" s="65" t="str">
        <f>IF(Erläuterungen!D42=""," ",Erläuterungen!D42)</f>
        <v xml:space="preserve"> </v>
      </c>
      <c r="E42" s="65" t="str">
        <f>IF(Erläuterungen!E42=""," ",Erläuterungen!E42)</f>
        <v xml:space="preserve"> </v>
      </c>
      <c r="F42" s="65" t="str">
        <f>IF(Erläuterungen!F42=""," ",Erläuterungen!F42)</f>
        <v xml:space="preserve"> </v>
      </c>
      <c r="G42" s="65" t="str">
        <f>IF(Erläuterungen!G42=""," ",Erläuterungen!G42)</f>
        <v xml:space="preserve"> </v>
      </c>
      <c r="H42" s="65" t="str">
        <f>IF(Erläuterungen!H42=""," ",Erläuterungen!H42)</f>
        <v xml:space="preserve"> </v>
      </c>
      <c r="I42" s="58" t="str">
        <f>IF(Erläuterungen!I42=""," ",Erläuterungen!I42)</f>
        <v xml:space="preserve"> </v>
      </c>
      <c r="J42" s="58" t="str">
        <f>IF(Erläuterungen!J42=""," ",Erläuterungen!J42)</f>
        <v xml:space="preserve"> </v>
      </c>
      <c r="K42" s="197" t="str">
        <f>IF(Erläuterungen!K42=""," ",Erläuterungen!K42)</f>
        <v xml:space="preserve"> </v>
      </c>
      <c r="L42" s="66"/>
      <c r="M42" s="195" t="str">
        <f>IF(Erläuterungen!L42=""," ",Erläuterungen!L42)</f>
        <v xml:space="preserve"> </v>
      </c>
      <c r="N42" s="195" t="str">
        <f>IF(Erläuterungen!M42=""," ",Erläuterungen!M42)</f>
        <v xml:space="preserve"> </v>
      </c>
      <c r="O42" s="195" t="str">
        <f>IF(Erläuterungen!N42=""," ",Erläuterungen!N42)</f>
        <v xml:space="preserve"> </v>
      </c>
      <c r="P42" s="15"/>
    </row>
    <row r="43" spans="1:16" x14ac:dyDescent="0.2">
      <c r="B43" s="65" t="str">
        <f>IF(Erläuterungen!B43=""," ",Erläuterungen!B43)</f>
        <v xml:space="preserve"> </v>
      </c>
      <c r="C43" s="65" t="str">
        <f>IF(Erläuterungen!C43=""," ",Erläuterungen!C43)</f>
        <v xml:space="preserve"> </v>
      </c>
      <c r="D43" s="65" t="str">
        <f>IF(Erläuterungen!D43=""," ",Erläuterungen!D43)</f>
        <v xml:space="preserve"> </v>
      </c>
      <c r="E43" s="65" t="str">
        <f>IF(Erläuterungen!E43=""," ",Erläuterungen!E43)</f>
        <v xml:space="preserve"> </v>
      </c>
      <c r="F43" s="65" t="str">
        <f>IF(Erläuterungen!F43=""," ",Erläuterungen!F43)</f>
        <v xml:space="preserve"> </v>
      </c>
      <c r="G43" s="65" t="str">
        <f>IF(Erläuterungen!G43=""," ",Erläuterungen!G43)</f>
        <v xml:space="preserve"> </v>
      </c>
      <c r="H43" s="65" t="str">
        <f>IF(Erläuterungen!H43=""," ",Erläuterungen!H43)</f>
        <v xml:space="preserve"> </v>
      </c>
      <c r="I43" s="58" t="str">
        <f>IF(Erläuterungen!I43=""," ",Erläuterungen!I43)</f>
        <v xml:space="preserve"> </v>
      </c>
      <c r="J43" s="58" t="str">
        <f>IF(Erläuterungen!J43=""," ",Erläuterungen!J43)</f>
        <v xml:space="preserve"> </v>
      </c>
      <c r="K43" s="197" t="str">
        <f>IF(Erläuterungen!K43=""," ",Erläuterungen!K43)</f>
        <v xml:space="preserve"> </v>
      </c>
      <c r="L43" s="66"/>
      <c r="M43" s="195" t="str">
        <f>IF(Erläuterungen!L43=""," ",Erläuterungen!L43)</f>
        <v xml:space="preserve"> </v>
      </c>
      <c r="N43" s="195" t="str">
        <f>IF(Erläuterungen!M43=""," ",Erläuterungen!M43)</f>
        <v xml:space="preserve"> </v>
      </c>
      <c r="O43" s="195" t="str">
        <f>IF(Erläuterungen!N43=""," ",Erläuterungen!N43)</f>
        <v xml:space="preserve"> </v>
      </c>
      <c r="P43" s="15"/>
    </row>
    <row r="44" spans="1:16" x14ac:dyDescent="0.2">
      <c r="B44" s="65" t="str">
        <f>IF(Erläuterungen!B44=""," ",Erläuterungen!B44)</f>
        <v xml:space="preserve"> </v>
      </c>
      <c r="C44" s="65" t="str">
        <f>IF(Erläuterungen!C44=""," ",Erläuterungen!C44)</f>
        <v xml:space="preserve"> </v>
      </c>
      <c r="D44" s="65" t="str">
        <f>IF(Erläuterungen!D44=""," ",Erläuterungen!D44)</f>
        <v xml:space="preserve"> </v>
      </c>
      <c r="E44" s="65" t="str">
        <f>IF(Erläuterungen!E44=""," ",Erläuterungen!E44)</f>
        <v xml:space="preserve"> </v>
      </c>
      <c r="F44" s="65" t="str">
        <f>IF(Erläuterungen!F44=""," ",Erläuterungen!F44)</f>
        <v xml:space="preserve"> </v>
      </c>
      <c r="G44" s="65" t="str">
        <f>IF(Erläuterungen!G44=""," ",Erläuterungen!G44)</f>
        <v xml:space="preserve"> </v>
      </c>
      <c r="H44" s="65" t="str">
        <f>IF(Erläuterungen!H44=""," ",Erläuterungen!H44)</f>
        <v xml:space="preserve"> </v>
      </c>
      <c r="I44" s="58" t="str">
        <f>IF(Erläuterungen!I44=""," ",Erläuterungen!I44)</f>
        <v xml:space="preserve"> </v>
      </c>
      <c r="J44" s="58" t="str">
        <f>IF(Erläuterungen!J44=""," ",Erläuterungen!J44)</f>
        <v xml:space="preserve"> </v>
      </c>
      <c r="K44" s="197" t="str">
        <f>IF(Erläuterungen!K44=""," ",Erläuterungen!K44)</f>
        <v xml:space="preserve"> </v>
      </c>
      <c r="L44" s="66"/>
      <c r="M44" s="195" t="str">
        <f>IF(Erläuterungen!L44=""," ",Erläuterungen!L44)</f>
        <v xml:space="preserve"> </v>
      </c>
      <c r="N44" s="195" t="str">
        <f>IF(Erläuterungen!M44=""," ",Erläuterungen!M44)</f>
        <v xml:space="preserve"> </v>
      </c>
      <c r="O44" s="195" t="str">
        <f>IF(Erläuterungen!N44=""," ",Erläuterungen!N44)</f>
        <v xml:space="preserve"> </v>
      </c>
      <c r="P44" s="15"/>
    </row>
    <row r="45" spans="1:16" x14ac:dyDescent="0.2">
      <c r="B45" s="65" t="str">
        <f>IF(Erläuterungen!B45=""," ",Erläuterungen!B45)</f>
        <v xml:space="preserve"> </v>
      </c>
      <c r="C45" s="65" t="str">
        <f>IF(Erläuterungen!C45=""," ",Erläuterungen!C45)</f>
        <v xml:space="preserve"> </v>
      </c>
      <c r="D45" s="65" t="str">
        <f>IF(Erläuterungen!D45=""," ",Erläuterungen!D45)</f>
        <v xml:space="preserve"> </v>
      </c>
      <c r="E45" s="65" t="str">
        <f>IF(Erläuterungen!E45=""," ",Erläuterungen!E45)</f>
        <v xml:space="preserve"> </v>
      </c>
      <c r="F45" s="65" t="str">
        <f>IF(Erläuterungen!F45=""," ",Erläuterungen!F45)</f>
        <v xml:space="preserve"> </v>
      </c>
      <c r="G45" s="65" t="str">
        <f>IF(Erläuterungen!G45=""," ",Erläuterungen!G45)</f>
        <v xml:space="preserve"> </v>
      </c>
      <c r="H45" s="65" t="str">
        <f>IF(Erläuterungen!H45=""," ",Erläuterungen!H45)</f>
        <v xml:space="preserve"> </v>
      </c>
      <c r="I45" s="58" t="str">
        <f>IF(Erläuterungen!I45=""," ",Erläuterungen!I45)</f>
        <v xml:space="preserve"> </v>
      </c>
      <c r="J45" s="58" t="str">
        <f>IF(Erläuterungen!J45=""," ",Erläuterungen!J45)</f>
        <v xml:space="preserve"> </v>
      </c>
      <c r="K45" s="197" t="str">
        <f>IF(Erläuterungen!K45=""," ",Erläuterungen!K45)</f>
        <v xml:space="preserve"> </v>
      </c>
      <c r="L45" s="66"/>
      <c r="M45" s="195" t="str">
        <f>IF(Erläuterungen!L45=""," ",Erläuterungen!L45)</f>
        <v xml:space="preserve"> </v>
      </c>
      <c r="N45" s="195" t="str">
        <f>IF(Erläuterungen!M45=""," ",Erläuterungen!M45)</f>
        <v xml:space="preserve"> </v>
      </c>
      <c r="O45" s="195" t="str">
        <f>IF(Erläuterungen!N45=""," ",Erläuterungen!N45)</f>
        <v xml:space="preserve"> </v>
      </c>
      <c r="P45" s="15"/>
    </row>
    <row r="46" spans="1:16" x14ac:dyDescent="0.2">
      <c r="B46" s="65" t="str">
        <f>IF(Erläuterungen!B46=""," ",Erläuterungen!B46)</f>
        <v xml:space="preserve"> </v>
      </c>
      <c r="C46" s="65" t="str">
        <f>IF(Erläuterungen!C46=""," ",Erläuterungen!C46)</f>
        <v xml:space="preserve"> </v>
      </c>
      <c r="D46" s="65" t="str">
        <f>IF(Erläuterungen!D46=""," ",Erläuterungen!D46)</f>
        <v xml:space="preserve"> </v>
      </c>
      <c r="E46" s="65" t="str">
        <f>IF(Erläuterungen!E46=""," ",Erläuterungen!E46)</f>
        <v xml:space="preserve"> </v>
      </c>
      <c r="F46" s="65" t="str">
        <f>IF(Erläuterungen!F46=""," ",Erläuterungen!F46)</f>
        <v xml:space="preserve"> </v>
      </c>
      <c r="G46" s="65" t="str">
        <f>IF(Erläuterungen!G46=""," ",Erläuterungen!G46)</f>
        <v xml:space="preserve"> </v>
      </c>
      <c r="H46" s="65" t="str">
        <f>IF(Erläuterungen!H46=""," ",Erläuterungen!H46)</f>
        <v xml:space="preserve"> </v>
      </c>
      <c r="I46" s="58" t="str">
        <f>IF(Erläuterungen!I46=""," ",Erläuterungen!I46)</f>
        <v xml:space="preserve"> </v>
      </c>
      <c r="J46" s="58" t="str">
        <f>IF(Erläuterungen!J46=""," ",Erläuterungen!J46)</f>
        <v xml:space="preserve"> </v>
      </c>
      <c r="K46" s="197" t="str">
        <f>IF(Erläuterungen!K46=""," ",Erläuterungen!K46)</f>
        <v xml:space="preserve"> </v>
      </c>
      <c r="L46" s="66"/>
      <c r="M46" s="195" t="str">
        <f>IF(Erläuterungen!L46=""," ",Erläuterungen!L46)</f>
        <v xml:space="preserve"> </v>
      </c>
      <c r="N46" s="195" t="str">
        <f>IF(Erläuterungen!M46=""," ",Erläuterungen!M46)</f>
        <v xml:space="preserve"> </v>
      </c>
      <c r="O46" s="195" t="str">
        <f>IF(Erläuterungen!N46=""," ",Erläuterungen!N46)</f>
        <v xml:space="preserve"> </v>
      </c>
      <c r="P46" s="15"/>
    </row>
    <row r="47" spans="1:16" x14ac:dyDescent="0.2">
      <c r="B47" s="68"/>
      <c r="C47" s="68"/>
      <c r="D47" s="68"/>
      <c r="E47" s="68"/>
      <c r="F47" s="69"/>
      <c r="G47" s="55"/>
      <c r="H47" s="69"/>
      <c r="I47" s="55"/>
      <c r="J47" s="55"/>
      <c r="K47" s="70"/>
      <c r="L47" s="70"/>
      <c r="M47" s="71"/>
      <c r="N47" s="71"/>
      <c r="O47" s="13" t="s">
        <v>101</v>
      </c>
      <c r="P47" s="14">
        <f>SUM(P35:P46)</f>
        <v>0</v>
      </c>
    </row>
    <row r="48" spans="1:16" x14ac:dyDescent="0.2">
      <c r="B48" s="44" t="str">
        <f>IF(E14="erweiterter Antrag - Koordinierungsstelle mit Sonderschwerpunkt","Bitte erläutern Sie kurz welche Tätigkeiten und Ausgaben auf den Sonderschwerpunkt entfallen."," ")</f>
        <v xml:space="preserve"> </v>
      </c>
    </row>
    <row r="49" spans="2:16" x14ac:dyDescent="0.2">
      <c r="B49" s="116" t="s">
        <v>97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</row>
    <row r="50" spans="2:16" ht="80.099999999999994" customHeight="1" x14ac:dyDescent="0.2">
      <c r="B50" s="196" t="str">
        <f>IF(Erläuterungen!B50=""," ",Erläuterungen!B50)</f>
        <v xml:space="preserve"> </v>
      </c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</row>
    <row r="52" spans="2:16" x14ac:dyDescent="0.2">
      <c r="B52" s="169" t="s">
        <v>93</v>
      </c>
      <c r="C52" s="169"/>
      <c r="D52" s="169"/>
      <c r="E52" s="62"/>
      <c r="F52" s="63"/>
      <c r="G52" s="174" t="str">
        <f>IF(E52="nein","Bitte hier kurz begründen und ggf. als Auflage im Bescheid aufnehmen!",IF(E52="entfällt","Bitte hier kurz begründen!"," "))</f>
        <v xml:space="preserve"> </v>
      </c>
      <c r="H52" s="174"/>
      <c r="I52" s="174"/>
      <c r="J52" s="174"/>
      <c r="K52" s="174"/>
      <c r="L52" s="174"/>
      <c r="M52" s="174"/>
      <c r="N52" s="174"/>
      <c r="O52" s="174"/>
      <c r="P52" s="174"/>
    </row>
    <row r="53" spans="2:16" x14ac:dyDescent="0.2">
      <c r="B53" s="169" t="s">
        <v>94</v>
      </c>
      <c r="C53" s="169"/>
      <c r="D53" s="169"/>
      <c r="E53" s="64"/>
      <c r="F53" s="63"/>
      <c r="G53" s="174" t="str">
        <f>IF(E53="nein","Bitte die Vorlage als Auflage im Bescheid aufnehmen!",IF(E53="entfällt","Bitte hier kurz begründen!"," "))</f>
        <v xml:space="preserve"> </v>
      </c>
      <c r="H53" s="174"/>
      <c r="I53" s="174"/>
      <c r="J53" s="174"/>
      <c r="K53" s="174"/>
      <c r="L53" s="174"/>
      <c r="M53" s="174"/>
      <c r="N53" s="174"/>
      <c r="O53" s="174"/>
      <c r="P53" s="174"/>
    </row>
    <row r="54" spans="2:16" x14ac:dyDescent="0.2">
      <c r="B54" s="169" t="s">
        <v>95</v>
      </c>
      <c r="C54" s="169"/>
      <c r="D54" s="169"/>
      <c r="E54" s="64"/>
      <c r="F54" s="63"/>
      <c r="G54" s="174" t="str">
        <f t="shared" ref="G54:G55" si="0">IF(E54="nein","Bitte die Vorlage als Auflage im Bescheid aufnehmen!",IF(E54="entfällt","Bitte hier kurz begründen!"," "))</f>
        <v xml:space="preserve"> </v>
      </c>
      <c r="H54" s="174"/>
      <c r="I54" s="174"/>
      <c r="J54" s="174"/>
      <c r="K54" s="174"/>
      <c r="L54" s="174"/>
      <c r="M54" s="174"/>
      <c r="N54" s="174"/>
      <c r="O54" s="174"/>
      <c r="P54" s="174"/>
    </row>
    <row r="55" spans="2:16" x14ac:dyDescent="0.2">
      <c r="B55" s="169" t="s">
        <v>96</v>
      </c>
      <c r="C55" s="169"/>
      <c r="D55" s="169"/>
      <c r="E55" s="64"/>
      <c r="F55" s="63"/>
      <c r="G55" s="174" t="str">
        <f t="shared" si="0"/>
        <v xml:space="preserve"> </v>
      </c>
      <c r="H55" s="174"/>
      <c r="I55" s="174"/>
      <c r="J55" s="174"/>
      <c r="K55" s="174"/>
      <c r="L55" s="174"/>
      <c r="M55" s="174"/>
      <c r="N55" s="174"/>
      <c r="O55" s="174"/>
      <c r="P55" s="174"/>
    </row>
    <row r="56" spans="2:16" x14ac:dyDescent="0.2">
      <c r="B56" s="169" t="s">
        <v>136</v>
      </c>
      <c r="C56" s="169"/>
      <c r="D56" s="169"/>
      <c r="E56" s="64"/>
      <c r="F56" s="63"/>
      <c r="G56" s="174"/>
      <c r="H56" s="174"/>
      <c r="I56" s="174"/>
      <c r="J56" s="174"/>
      <c r="K56" s="174"/>
      <c r="L56" s="174"/>
      <c r="M56" s="174"/>
      <c r="N56" s="174"/>
      <c r="O56" s="174"/>
      <c r="P56" s="174"/>
    </row>
    <row r="57" spans="2:16" s="53" customFormat="1" x14ac:dyDescent="0.2">
      <c r="B57" s="54"/>
      <c r="C57" s="54"/>
      <c r="D57" s="54"/>
      <c r="E57" s="55"/>
      <c r="G57" s="56"/>
      <c r="H57" s="56"/>
      <c r="I57" s="56"/>
      <c r="J57" s="56"/>
      <c r="K57" s="56"/>
      <c r="L57" s="56"/>
      <c r="M57" s="56"/>
      <c r="N57" s="56"/>
      <c r="O57" s="56"/>
    </row>
    <row r="58" spans="2:16" s="53" customFormat="1" x14ac:dyDescent="0.2">
      <c r="B58" s="116" t="s">
        <v>11</v>
      </c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</row>
    <row r="59" spans="2:16" s="53" customFormat="1" ht="69.95" customHeight="1" x14ac:dyDescent="0.2"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</row>
    <row r="60" spans="2:16" s="53" customFormat="1" x14ac:dyDescent="0.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6" s="53" customFormat="1" x14ac:dyDescent="0.2">
      <c r="B61" s="173" t="s">
        <v>107</v>
      </c>
      <c r="C61" s="173"/>
      <c r="D61" s="173"/>
      <c r="E61" s="173"/>
      <c r="F61" s="173"/>
      <c r="G61" s="56"/>
      <c r="H61" s="56"/>
      <c r="I61" s="56"/>
      <c r="J61" s="56"/>
      <c r="K61" s="56"/>
      <c r="L61" s="56"/>
      <c r="M61" s="56"/>
      <c r="N61" s="56"/>
      <c r="O61" s="56"/>
    </row>
    <row r="62" spans="2:16" s="53" customFormat="1" x14ac:dyDescent="0.2">
      <c r="B62" s="169" t="s">
        <v>108</v>
      </c>
      <c r="C62" s="169"/>
      <c r="D62" s="169"/>
      <c r="E62" s="170">
        <f>Erläuterungen!L47</f>
        <v>0</v>
      </c>
      <c r="F62" s="170"/>
      <c r="G62" s="56"/>
      <c r="H62" s="56"/>
      <c r="I62" s="56"/>
      <c r="J62" s="56"/>
      <c r="K62" s="56"/>
      <c r="L62" s="56"/>
      <c r="M62" s="56"/>
      <c r="N62" s="56"/>
      <c r="O62" s="56"/>
    </row>
    <row r="63" spans="2:16" s="53" customFormat="1" x14ac:dyDescent="0.2">
      <c r="B63" s="169" t="s">
        <v>99</v>
      </c>
      <c r="C63" s="169"/>
      <c r="D63" s="169"/>
      <c r="E63" s="170">
        <f>E62-E65</f>
        <v>0</v>
      </c>
      <c r="F63" s="170"/>
      <c r="G63" s="56"/>
      <c r="H63" s="56"/>
      <c r="I63" s="56"/>
      <c r="J63" s="56"/>
      <c r="K63" s="56"/>
      <c r="L63" s="56"/>
      <c r="M63" s="56"/>
      <c r="N63" s="56"/>
      <c r="O63" s="56"/>
    </row>
    <row r="64" spans="2:16" s="53" customFormat="1" x14ac:dyDescent="0.2">
      <c r="B64" s="169" t="s">
        <v>109</v>
      </c>
      <c r="C64" s="169"/>
      <c r="D64" s="169"/>
      <c r="E64" s="170">
        <f>SUM(P35:P46)</f>
        <v>0</v>
      </c>
      <c r="F64" s="170"/>
      <c r="G64" s="56"/>
      <c r="H64" s="56"/>
      <c r="I64" s="56"/>
      <c r="J64" s="56"/>
      <c r="K64" s="56"/>
      <c r="L64" s="56"/>
      <c r="M64" s="56"/>
      <c r="N64" s="56"/>
      <c r="O64" s="56"/>
    </row>
    <row r="65" spans="1:16" s="53" customFormat="1" x14ac:dyDescent="0.2">
      <c r="B65" s="171" t="s">
        <v>116</v>
      </c>
      <c r="C65" s="171"/>
      <c r="D65" s="171"/>
      <c r="E65" s="172">
        <f>ROUND(E64*D32,2)+E64</f>
        <v>0</v>
      </c>
      <c r="F65" s="172"/>
      <c r="G65" s="56"/>
      <c r="H65" s="56"/>
      <c r="I65" s="56"/>
      <c r="J65" s="56"/>
      <c r="K65" s="56"/>
      <c r="L65" s="56"/>
      <c r="M65" s="56"/>
      <c r="N65" s="56"/>
      <c r="O65" s="56"/>
    </row>
    <row r="67" spans="1:16" ht="15" x14ac:dyDescent="0.25">
      <c r="A67" s="129" t="s">
        <v>9</v>
      </c>
      <c r="B67" s="129"/>
      <c r="C67" s="129"/>
    </row>
    <row r="69" spans="1:16" ht="33.75" customHeight="1" x14ac:dyDescent="0.2">
      <c r="B69" s="19" t="s">
        <v>3</v>
      </c>
      <c r="C69" s="19" t="s">
        <v>4</v>
      </c>
      <c r="D69" s="19" t="s">
        <v>58</v>
      </c>
      <c r="E69" s="134" t="s">
        <v>77</v>
      </c>
      <c r="F69" s="135"/>
      <c r="G69" s="134" t="s">
        <v>7</v>
      </c>
      <c r="H69" s="136"/>
      <c r="I69" s="135"/>
      <c r="J69" s="19" t="s">
        <v>5</v>
      </c>
      <c r="K69" s="19" t="s">
        <v>6</v>
      </c>
      <c r="L69" s="19" t="s">
        <v>111</v>
      </c>
      <c r="M69" s="19" t="s">
        <v>102</v>
      </c>
      <c r="N69" s="19" t="s">
        <v>112</v>
      </c>
      <c r="O69" s="30" t="s">
        <v>103</v>
      </c>
      <c r="P69" s="19" t="s">
        <v>79</v>
      </c>
    </row>
    <row r="70" spans="1:16" x14ac:dyDescent="0.2">
      <c r="B70" s="65" t="str">
        <f>IF(Erläuterungen!B56=""," ",Erläuterungen!B56)</f>
        <v xml:space="preserve"> </v>
      </c>
      <c r="C70" s="65" t="str">
        <f>IF(Erläuterungen!C56=""," ",Erläuterungen!C56)</f>
        <v xml:space="preserve"> </v>
      </c>
      <c r="D70" s="65" t="str">
        <f>IF(Erläuterungen!D56=""," ",Erläuterungen!D56)</f>
        <v xml:space="preserve"> </v>
      </c>
      <c r="E70" s="167" t="str">
        <f>IF(Erläuterungen!E56=""," ",Erläuterungen!E56)</f>
        <v xml:space="preserve"> </v>
      </c>
      <c r="F70" s="168"/>
      <c r="G70" s="167" t="str">
        <f>IF(Erläuterungen!G56=""," ",Erläuterungen!G56)</f>
        <v xml:space="preserve"> </v>
      </c>
      <c r="H70" s="180"/>
      <c r="I70" s="168"/>
      <c r="J70" s="58" t="str">
        <f>IF(Erläuterungen!J56=""," ",Erläuterungen!J56)</f>
        <v xml:space="preserve"> </v>
      </c>
      <c r="K70" s="58" t="str">
        <f>IF(Erläuterungen!K56=""," ",Erläuterungen!K56)</f>
        <v xml:space="preserve"> </v>
      </c>
      <c r="L70" s="195" t="str">
        <f>IF(Erläuterungen!L56=""," ",Erläuterungen!L56)</f>
        <v xml:space="preserve"> </v>
      </c>
      <c r="M70" s="39"/>
      <c r="N70" s="197" t="str">
        <f>IF(Erläuterungen!M56=""," ",Erläuterungen!M56)</f>
        <v xml:space="preserve"> </v>
      </c>
      <c r="O70" s="66"/>
      <c r="P70" s="36">
        <f>M70*O70</f>
        <v>0</v>
      </c>
    </row>
    <row r="71" spans="1:16" x14ac:dyDescent="0.2">
      <c r="B71" s="65" t="str">
        <f>IF(Erläuterungen!B57=""," ",Erläuterungen!B57)</f>
        <v xml:space="preserve"> </v>
      </c>
      <c r="C71" s="65" t="str">
        <f>IF(Erläuterungen!C57=""," ",Erläuterungen!C57)</f>
        <v xml:space="preserve"> </v>
      </c>
      <c r="D71" s="65" t="str">
        <f>IF(Erläuterungen!D57=""," ",Erläuterungen!D57)</f>
        <v xml:space="preserve"> </v>
      </c>
      <c r="E71" s="167" t="str">
        <f>IF(Erläuterungen!E57=""," ",Erläuterungen!E57)</f>
        <v xml:space="preserve"> </v>
      </c>
      <c r="F71" s="168"/>
      <c r="G71" s="167" t="str">
        <f>IF(Erläuterungen!G57=""," ",Erläuterungen!G57)</f>
        <v xml:space="preserve"> </v>
      </c>
      <c r="H71" s="180"/>
      <c r="I71" s="168"/>
      <c r="J71" s="58" t="str">
        <f>IF(Erläuterungen!J57=""," ",Erläuterungen!J57)</f>
        <v xml:space="preserve"> </v>
      </c>
      <c r="K71" s="58" t="str">
        <f>IF(Erläuterungen!K57=""," ",Erläuterungen!K57)</f>
        <v xml:space="preserve"> </v>
      </c>
      <c r="L71" s="195" t="str">
        <f>IF(Erläuterungen!L57=""," ",Erläuterungen!L57)</f>
        <v xml:space="preserve"> </v>
      </c>
      <c r="M71" s="39"/>
      <c r="N71" s="197" t="str">
        <f>IF(Erläuterungen!M57=""," ",Erläuterungen!M57)</f>
        <v xml:space="preserve"> </v>
      </c>
      <c r="O71" s="66"/>
      <c r="P71" s="36">
        <f t="shared" ref="P71:P74" si="1">M71*O71</f>
        <v>0</v>
      </c>
    </row>
    <row r="72" spans="1:16" x14ac:dyDescent="0.2">
      <c r="B72" s="65" t="str">
        <f>IF(Erläuterungen!B58=""," ",Erläuterungen!B58)</f>
        <v xml:space="preserve"> </v>
      </c>
      <c r="C72" s="65" t="str">
        <f>IF(Erläuterungen!C58=""," ",Erläuterungen!C58)</f>
        <v xml:space="preserve"> </v>
      </c>
      <c r="D72" s="65" t="str">
        <f>IF(Erläuterungen!D58=""," ",Erläuterungen!D58)</f>
        <v xml:space="preserve"> </v>
      </c>
      <c r="E72" s="167" t="str">
        <f>IF(Erläuterungen!E58=""," ",Erläuterungen!E58)</f>
        <v xml:space="preserve"> </v>
      </c>
      <c r="F72" s="168"/>
      <c r="G72" s="167" t="str">
        <f>IF(Erläuterungen!G58=""," ",Erläuterungen!G58)</f>
        <v xml:space="preserve"> </v>
      </c>
      <c r="H72" s="180"/>
      <c r="I72" s="168"/>
      <c r="J72" s="58" t="str">
        <f>IF(Erläuterungen!J58=""," ",Erläuterungen!J58)</f>
        <v xml:space="preserve"> </v>
      </c>
      <c r="K72" s="58" t="str">
        <f>IF(Erläuterungen!K58=""," ",Erläuterungen!K58)</f>
        <v xml:space="preserve"> </v>
      </c>
      <c r="L72" s="195" t="str">
        <f>IF(Erläuterungen!L58=""," ",Erläuterungen!L58)</f>
        <v xml:space="preserve"> </v>
      </c>
      <c r="M72" s="39"/>
      <c r="N72" s="197" t="str">
        <f>IF(Erläuterungen!M58=""," ",Erläuterungen!M58)</f>
        <v xml:space="preserve"> </v>
      </c>
      <c r="O72" s="66"/>
      <c r="P72" s="36">
        <f t="shared" si="1"/>
        <v>0</v>
      </c>
    </row>
    <row r="73" spans="1:16" x14ac:dyDescent="0.2">
      <c r="B73" s="65" t="str">
        <f>IF(Erläuterungen!B59=""," ",Erläuterungen!B59)</f>
        <v xml:space="preserve"> </v>
      </c>
      <c r="C73" s="65" t="str">
        <f>IF(Erläuterungen!C59=""," ",Erläuterungen!C59)</f>
        <v xml:space="preserve"> </v>
      </c>
      <c r="D73" s="65" t="str">
        <f>IF(Erläuterungen!D59=""," ",Erläuterungen!D59)</f>
        <v xml:space="preserve"> </v>
      </c>
      <c r="E73" s="167" t="str">
        <f>IF(Erläuterungen!E59=""," ",Erläuterungen!E59)</f>
        <v xml:space="preserve"> </v>
      </c>
      <c r="F73" s="168"/>
      <c r="G73" s="167" t="str">
        <f>IF(Erläuterungen!G59=""," ",Erläuterungen!G59)</f>
        <v xml:space="preserve"> </v>
      </c>
      <c r="H73" s="180"/>
      <c r="I73" s="168"/>
      <c r="J73" s="58" t="str">
        <f>IF(Erläuterungen!J59=""," ",Erläuterungen!J59)</f>
        <v xml:space="preserve"> </v>
      </c>
      <c r="K73" s="58" t="str">
        <f>IF(Erläuterungen!K59=""," ",Erläuterungen!K59)</f>
        <v xml:space="preserve"> </v>
      </c>
      <c r="L73" s="195" t="str">
        <f>IF(Erläuterungen!L59=""," ",Erläuterungen!L59)</f>
        <v xml:space="preserve"> </v>
      </c>
      <c r="M73" s="39"/>
      <c r="N73" s="197" t="str">
        <f>IF(Erläuterungen!M59=""," ",Erläuterungen!M59)</f>
        <v xml:space="preserve"> </v>
      </c>
      <c r="O73" s="66"/>
      <c r="P73" s="36">
        <f t="shared" si="1"/>
        <v>0</v>
      </c>
    </row>
    <row r="74" spans="1:16" x14ac:dyDescent="0.2">
      <c r="B74" s="65" t="str">
        <f>IF(Erläuterungen!B60=""," ",Erläuterungen!B60)</f>
        <v xml:space="preserve"> </v>
      </c>
      <c r="C74" s="65" t="str">
        <f>IF(Erläuterungen!C60=""," ",Erläuterungen!C60)</f>
        <v xml:space="preserve"> </v>
      </c>
      <c r="D74" s="65" t="str">
        <f>IF(Erläuterungen!D60=""," ",Erläuterungen!D60)</f>
        <v xml:space="preserve"> </v>
      </c>
      <c r="E74" s="167" t="str">
        <f>IF(Erläuterungen!E60=""," ",Erläuterungen!E60)</f>
        <v xml:space="preserve"> </v>
      </c>
      <c r="F74" s="168"/>
      <c r="G74" s="167" t="str">
        <f>IF(Erläuterungen!G60=""," ",Erläuterungen!G60)</f>
        <v xml:space="preserve"> </v>
      </c>
      <c r="H74" s="180"/>
      <c r="I74" s="168"/>
      <c r="J74" s="58" t="str">
        <f>IF(Erläuterungen!J60=""," ",Erläuterungen!J60)</f>
        <v xml:space="preserve"> </v>
      </c>
      <c r="K74" s="58" t="str">
        <f>IF(Erläuterungen!K60=""," ",Erläuterungen!K60)</f>
        <v xml:space="preserve"> </v>
      </c>
      <c r="L74" s="195" t="str">
        <f>IF(Erläuterungen!L60=""," ",Erläuterungen!L60)</f>
        <v xml:space="preserve"> </v>
      </c>
      <c r="M74" s="39"/>
      <c r="N74" s="197" t="str">
        <f>IF(Erläuterungen!M60=""," ",Erläuterungen!M60)</f>
        <v xml:space="preserve"> </v>
      </c>
      <c r="O74" s="66"/>
      <c r="P74" s="36">
        <f t="shared" si="1"/>
        <v>0</v>
      </c>
    </row>
    <row r="75" spans="1:16" x14ac:dyDescent="0.2">
      <c r="B75" s="65" t="str">
        <f>IF(Erläuterungen!B61=""," ",Erläuterungen!B61)</f>
        <v xml:space="preserve"> </v>
      </c>
      <c r="C75" s="65" t="str">
        <f>IF(Erläuterungen!C61=""," ",Erläuterungen!C61)</f>
        <v xml:space="preserve"> </v>
      </c>
      <c r="D75" s="65" t="str">
        <f>IF(Erläuterungen!D61=""," ",Erläuterungen!D61)</f>
        <v xml:space="preserve"> </v>
      </c>
      <c r="E75" s="167" t="str">
        <f>IF(Erläuterungen!E61=""," ",Erläuterungen!E61)</f>
        <v xml:space="preserve"> </v>
      </c>
      <c r="F75" s="168"/>
      <c r="G75" s="167" t="str">
        <f>IF(Erläuterungen!G61=""," ",Erläuterungen!G61)</f>
        <v xml:space="preserve"> </v>
      </c>
      <c r="H75" s="180"/>
      <c r="I75" s="168"/>
      <c r="J75" s="58" t="str">
        <f>IF(Erläuterungen!J61=""," ",Erläuterungen!J61)</f>
        <v xml:space="preserve"> </v>
      </c>
      <c r="K75" s="58" t="str">
        <f>IF(Erläuterungen!K61=""," ",Erläuterungen!K61)</f>
        <v xml:space="preserve"> </v>
      </c>
      <c r="L75" s="195" t="str">
        <f>IF(Erläuterungen!L61=""," ",Erläuterungen!L61)</f>
        <v xml:space="preserve"> </v>
      </c>
      <c r="M75" s="39"/>
      <c r="N75" s="197" t="str">
        <f>IF(Erläuterungen!M61=""," ",Erläuterungen!M61)</f>
        <v xml:space="preserve"> </v>
      </c>
      <c r="O75" s="66"/>
      <c r="P75" s="36">
        <f>M75*O75</f>
        <v>0</v>
      </c>
    </row>
    <row r="76" spans="1:16" x14ac:dyDescent="0.2">
      <c r="B76" s="65" t="str">
        <f>IF(Erläuterungen!B62=""," ",Erläuterungen!B62)</f>
        <v xml:space="preserve"> </v>
      </c>
      <c r="C76" s="65" t="str">
        <f>IF(Erläuterungen!C62=""," ",Erläuterungen!C62)</f>
        <v xml:space="preserve"> </v>
      </c>
      <c r="D76" s="65" t="str">
        <f>IF(Erläuterungen!D62=""," ",Erläuterungen!D62)</f>
        <v xml:space="preserve"> </v>
      </c>
      <c r="E76" s="167" t="str">
        <f>IF(Erläuterungen!E62=""," ",Erläuterungen!E62)</f>
        <v xml:space="preserve"> </v>
      </c>
      <c r="F76" s="168"/>
      <c r="G76" s="167" t="str">
        <f>IF(Erläuterungen!G62=""," ",Erläuterungen!G62)</f>
        <v xml:space="preserve"> </v>
      </c>
      <c r="H76" s="180"/>
      <c r="I76" s="168"/>
      <c r="J76" s="58" t="str">
        <f>IF(Erläuterungen!J62=""," ",Erläuterungen!J62)</f>
        <v xml:space="preserve"> </v>
      </c>
      <c r="K76" s="58" t="str">
        <f>IF(Erläuterungen!K62=""," ",Erläuterungen!K62)</f>
        <v xml:space="preserve"> </v>
      </c>
      <c r="L76" s="195" t="str">
        <f>IF(Erläuterungen!L62=""," ",Erläuterungen!L62)</f>
        <v xml:space="preserve"> </v>
      </c>
      <c r="M76" s="39"/>
      <c r="N76" s="197" t="str">
        <f>IF(Erläuterungen!M62=""," ",Erläuterungen!M62)</f>
        <v xml:space="preserve"> </v>
      </c>
      <c r="O76" s="66"/>
      <c r="P76" s="36">
        <f t="shared" ref="P76:P91" si="2">M76*O76</f>
        <v>0</v>
      </c>
    </row>
    <row r="77" spans="1:16" x14ac:dyDescent="0.2">
      <c r="B77" s="65" t="str">
        <f>IF(Erläuterungen!B63=""," ",Erläuterungen!B63)</f>
        <v xml:space="preserve"> </v>
      </c>
      <c r="C77" s="65" t="str">
        <f>IF(Erläuterungen!C63=""," ",Erläuterungen!C63)</f>
        <v xml:space="preserve"> </v>
      </c>
      <c r="D77" s="65" t="str">
        <f>IF(Erläuterungen!D63=""," ",Erläuterungen!D63)</f>
        <v xml:space="preserve"> </v>
      </c>
      <c r="E77" s="167" t="str">
        <f>IF(Erläuterungen!E63=""," ",Erläuterungen!E63)</f>
        <v xml:space="preserve"> </v>
      </c>
      <c r="F77" s="168"/>
      <c r="G77" s="167" t="str">
        <f>IF(Erläuterungen!G63=""," ",Erläuterungen!G63)</f>
        <v xml:space="preserve"> </v>
      </c>
      <c r="H77" s="180"/>
      <c r="I77" s="168"/>
      <c r="J77" s="58" t="str">
        <f>IF(Erläuterungen!J63=""," ",Erläuterungen!J63)</f>
        <v xml:space="preserve"> </v>
      </c>
      <c r="K77" s="58" t="str">
        <f>IF(Erläuterungen!K63=""," ",Erläuterungen!K63)</f>
        <v xml:space="preserve"> </v>
      </c>
      <c r="L77" s="195" t="str">
        <f>IF(Erläuterungen!L63=""," ",Erläuterungen!L63)</f>
        <v xml:space="preserve"> </v>
      </c>
      <c r="M77" s="39"/>
      <c r="N77" s="197" t="str">
        <f>IF(Erläuterungen!M63=""," ",Erläuterungen!M63)</f>
        <v xml:space="preserve"> </v>
      </c>
      <c r="O77" s="66"/>
      <c r="P77" s="36">
        <f t="shared" si="2"/>
        <v>0</v>
      </c>
    </row>
    <row r="78" spans="1:16" x14ac:dyDescent="0.2">
      <c r="B78" s="65" t="str">
        <f>IF(Erläuterungen!B64=""," ",Erläuterungen!B64)</f>
        <v xml:space="preserve"> </v>
      </c>
      <c r="C78" s="65" t="str">
        <f>IF(Erläuterungen!C64=""," ",Erläuterungen!C64)</f>
        <v xml:space="preserve"> </v>
      </c>
      <c r="D78" s="65" t="str">
        <f>IF(Erläuterungen!D64=""," ",Erläuterungen!D64)</f>
        <v xml:space="preserve"> </v>
      </c>
      <c r="E78" s="167" t="str">
        <f>IF(Erläuterungen!E64=""," ",Erläuterungen!E64)</f>
        <v xml:space="preserve"> </v>
      </c>
      <c r="F78" s="168"/>
      <c r="G78" s="167" t="str">
        <f>IF(Erläuterungen!G64=""," ",Erläuterungen!G64)</f>
        <v xml:space="preserve"> </v>
      </c>
      <c r="H78" s="180"/>
      <c r="I78" s="168"/>
      <c r="J78" s="58" t="str">
        <f>IF(Erläuterungen!J64=""," ",Erläuterungen!J64)</f>
        <v xml:space="preserve"> </v>
      </c>
      <c r="K78" s="58" t="str">
        <f>IF(Erläuterungen!K64=""," ",Erläuterungen!K64)</f>
        <v xml:space="preserve"> </v>
      </c>
      <c r="L78" s="195" t="str">
        <f>IF(Erläuterungen!L64=""," ",Erläuterungen!L64)</f>
        <v xml:space="preserve"> </v>
      </c>
      <c r="M78" s="39"/>
      <c r="N78" s="197" t="str">
        <f>IF(Erläuterungen!M64=""," ",Erläuterungen!M64)</f>
        <v xml:space="preserve"> </v>
      </c>
      <c r="O78" s="66"/>
      <c r="P78" s="36">
        <f t="shared" si="2"/>
        <v>0</v>
      </c>
    </row>
    <row r="79" spans="1:16" x14ac:dyDescent="0.2">
      <c r="B79" s="65" t="str">
        <f>IF(Erläuterungen!B65=""," ",Erläuterungen!B65)</f>
        <v xml:space="preserve"> </v>
      </c>
      <c r="C79" s="65" t="str">
        <f>IF(Erläuterungen!C65=""," ",Erläuterungen!C65)</f>
        <v xml:space="preserve"> </v>
      </c>
      <c r="D79" s="65" t="str">
        <f>IF(Erläuterungen!D65=""," ",Erläuterungen!D65)</f>
        <v xml:space="preserve"> </v>
      </c>
      <c r="E79" s="167" t="str">
        <f>IF(Erläuterungen!E65=""," ",Erläuterungen!E65)</f>
        <v xml:space="preserve"> </v>
      </c>
      <c r="F79" s="168"/>
      <c r="G79" s="167" t="str">
        <f>IF(Erläuterungen!G65=""," ",Erläuterungen!G65)</f>
        <v xml:space="preserve"> </v>
      </c>
      <c r="H79" s="180"/>
      <c r="I79" s="168"/>
      <c r="J79" s="58" t="str">
        <f>IF(Erläuterungen!J65=""," ",Erläuterungen!J65)</f>
        <v xml:space="preserve"> </v>
      </c>
      <c r="K79" s="58" t="str">
        <f>IF(Erläuterungen!K65=""," ",Erläuterungen!K65)</f>
        <v xml:space="preserve"> </v>
      </c>
      <c r="L79" s="195" t="str">
        <f>IF(Erläuterungen!L65=""," ",Erläuterungen!L65)</f>
        <v xml:space="preserve"> </v>
      </c>
      <c r="M79" s="39"/>
      <c r="N79" s="197" t="str">
        <f>IF(Erläuterungen!M65=""," ",Erläuterungen!M65)</f>
        <v xml:space="preserve"> </v>
      </c>
      <c r="O79" s="66"/>
      <c r="P79" s="36">
        <f t="shared" si="2"/>
        <v>0</v>
      </c>
    </row>
    <row r="80" spans="1:16" x14ac:dyDescent="0.2">
      <c r="B80" s="65" t="str">
        <f>IF(Erläuterungen!B66=""," ",Erläuterungen!B66)</f>
        <v xml:space="preserve"> </v>
      </c>
      <c r="C80" s="65" t="str">
        <f>IF(Erläuterungen!C66=""," ",Erläuterungen!C66)</f>
        <v xml:space="preserve"> </v>
      </c>
      <c r="D80" s="65" t="str">
        <f>IF(Erläuterungen!D66=""," ",Erläuterungen!D66)</f>
        <v xml:space="preserve"> </v>
      </c>
      <c r="E80" s="167" t="str">
        <f>IF(Erläuterungen!E66=""," ",Erläuterungen!E66)</f>
        <v xml:space="preserve"> </v>
      </c>
      <c r="F80" s="168"/>
      <c r="G80" s="167" t="str">
        <f>IF(Erläuterungen!G66=""," ",Erläuterungen!G66)</f>
        <v xml:space="preserve"> </v>
      </c>
      <c r="H80" s="180"/>
      <c r="I80" s="168"/>
      <c r="J80" s="58" t="str">
        <f>IF(Erläuterungen!J66=""," ",Erläuterungen!J66)</f>
        <v xml:space="preserve"> </v>
      </c>
      <c r="K80" s="58" t="str">
        <f>IF(Erläuterungen!K66=""," ",Erläuterungen!K66)</f>
        <v xml:space="preserve"> </v>
      </c>
      <c r="L80" s="195" t="str">
        <f>IF(Erläuterungen!L66=""," ",Erläuterungen!L66)</f>
        <v xml:space="preserve"> </v>
      </c>
      <c r="M80" s="39"/>
      <c r="N80" s="197" t="str">
        <f>IF(Erläuterungen!M66=""," ",Erläuterungen!M66)</f>
        <v xml:space="preserve"> </v>
      </c>
      <c r="O80" s="66"/>
      <c r="P80" s="36">
        <f t="shared" si="2"/>
        <v>0</v>
      </c>
    </row>
    <row r="81" spans="2:16" x14ac:dyDescent="0.2">
      <c r="B81" s="65" t="str">
        <f>IF(Erläuterungen!B67=""," ",Erläuterungen!B67)</f>
        <v xml:space="preserve"> </v>
      </c>
      <c r="C81" s="65" t="str">
        <f>IF(Erläuterungen!C67=""," ",Erläuterungen!C67)</f>
        <v xml:space="preserve"> </v>
      </c>
      <c r="D81" s="65" t="str">
        <f>IF(Erläuterungen!D67=""," ",Erläuterungen!D67)</f>
        <v xml:space="preserve"> </v>
      </c>
      <c r="E81" s="167" t="str">
        <f>IF(Erläuterungen!E67=""," ",Erläuterungen!E67)</f>
        <v xml:space="preserve"> </v>
      </c>
      <c r="F81" s="168"/>
      <c r="G81" s="167" t="str">
        <f>IF(Erläuterungen!G67=""," ",Erläuterungen!G67)</f>
        <v xml:space="preserve"> </v>
      </c>
      <c r="H81" s="180"/>
      <c r="I81" s="168"/>
      <c r="J81" s="58" t="str">
        <f>IF(Erläuterungen!J67=""," ",Erläuterungen!J67)</f>
        <v xml:space="preserve"> </v>
      </c>
      <c r="K81" s="58" t="str">
        <f>IF(Erläuterungen!K67=""," ",Erläuterungen!K67)</f>
        <v xml:space="preserve"> </v>
      </c>
      <c r="L81" s="195" t="str">
        <f>IF(Erläuterungen!L67=""," ",Erläuterungen!L67)</f>
        <v xml:space="preserve"> </v>
      </c>
      <c r="M81" s="39"/>
      <c r="N81" s="197" t="str">
        <f>IF(Erläuterungen!M67=""," ",Erläuterungen!M67)</f>
        <v xml:space="preserve"> </v>
      </c>
      <c r="O81" s="66"/>
      <c r="P81" s="36">
        <f t="shared" si="2"/>
        <v>0</v>
      </c>
    </row>
    <row r="82" spans="2:16" x14ac:dyDescent="0.2">
      <c r="B82" s="65" t="str">
        <f>IF(Erläuterungen!B68=""," ",Erläuterungen!B68)</f>
        <v xml:space="preserve"> </v>
      </c>
      <c r="C82" s="65" t="str">
        <f>IF(Erläuterungen!C68=""," ",Erläuterungen!C68)</f>
        <v xml:space="preserve"> </v>
      </c>
      <c r="D82" s="65" t="str">
        <f>IF(Erläuterungen!D68=""," ",Erläuterungen!D68)</f>
        <v xml:space="preserve"> </v>
      </c>
      <c r="E82" s="167" t="str">
        <f>IF(Erläuterungen!E68=""," ",Erläuterungen!E68)</f>
        <v xml:space="preserve"> </v>
      </c>
      <c r="F82" s="168"/>
      <c r="G82" s="167" t="str">
        <f>IF(Erläuterungen!G68=""," ",Erläuterungen!G68)</f>
        <v xml:space="preserve"> </v>
      </c>
      <c r="H82" s="180"/>
      <c r="I82" s="168"/>
      <c r="J82" s="58" t="str">
        <f>IF(Erläuterungen!J68=""," ",Erläuterungen!J68)</f>
        <v xml:space="preserve"> </v>
      </c>
      <c r="K82" s="58" t="str">
        <f>IF(Erläuterungen!K68=""," ",Erläuterungen!K68)</f>
        <v xml:space="preserve"> </v>
      </c>
      <c r="L82" s="195" t="str">
        <f>IF(Erläuterungen!L68=""," ",Erläuterungen!L68)</f>
        <v xml:space="preserve"> </v>
      </c>
      <c r="M82" s="39"/>
      <c r="N82" s="197" t="str">
        <f>IF(Erläuterungen!M68=""," ",Erläuterungen!M68)</f>
        <v xml:space="preserve"> </v>
      </c>
      <c r="O82" s="66"/>
      <c r="P82" s="36">
        <f t="shared" si="2"/>
        <v>0</v>
      </c>
    </row>
    <row r="83" spans="2:16" x14ac:dyDescent="0.2">
      <c r="B83" s="65" t="str">
        <f>IF(Erläuterungen!B69=""," ",Erläuterungen!B69)</f>
        <v xml:space="preserve"> </v>
      </c>
      <c r="C83" s="65" t="str">
        <f>IF(Erläuterungen!C69=""," ",Erläuterungen!C69)</f>
        <v xml:space="preserve"> </v>
      </c>
      <c r="D83" s="65" t="str">
        <f>IF(Erläuterungen!D69=""," ",Erläuterungen!D69)</f>
        <v xml:space="preserve"> </v>
      </c>
      <c r="E83" s="167" t="str">
        <f>IF(Erläuterungen!E69=""," ",Erläuterungen!E69)</f>
        <v xml:space="preserve"> </v>
      </c>
      <c r="F83" s="168"/>
      <c r="G83" s="167" t="str">
        <f>IF(Erläuterungen!G69=""," ",Erläuterungen!G69)</f>
        <v xml:space="preserve"> </v>
      </c>
      <c r="H83" s="180"/>
      <c r="I83" s="168"/>
      <c r="J83" s="58" t="str">
        <f>IF(Erläuterungen!J69=""," ",Erläuterungen!J69)</f>
        <v xml:space="preserve"> </v>
      </c>
      <c r="K83" s="58" t="str">
        <f>IF(Erläuterungen!K69=""," ",Erläuterungen!K69)</f>
        <v xml:space="preserve"> </v>
      </c>
      <c r="L83" s="195" t="str">
        <f>IF(Erläuterungen!L69=""," ",Erläuterungen!L69)</f>
        <v xml:space="preserve"> </v>
      </c>
      <c r="M83" s="39"/>
      <c r="N83" s="197" t="str">
        <f>IF(Erläuterungen!M69=""," ",Erläuterungen!M69)</f>
        <v xml:space="preserve"> </v>
      </c>
      <c r="O83" s="66"/>
      <c r="P83" s="36">
        <f t="shared" si="2"/>
        <v>0</v>
      </c>
    </row>
    <row r="84" spans="2:16" x14ac:dyDescent="0.2">
      <c r="B84" s="65" t="str">
        <f>IF(Erläuterungen!B70=""," ",Erläuterungen!B70)</f>
        <v xml:space="preserve"> </v>
      </c>
      <c r="C84" s="65" t="str">
        <f>IF(Erläuterungen!C70=""," ",Erläuterungen!C70)</f>
        <v xml:space="preserve"> </v>
      </c>
      <c r="D84" s="65" t="str">
        <f>IF(Erläuterungen!D70=""," ",Erläuterungen!D70)</f>
        <v xml:space="preserve"> </v>
      </c>
      <c r="E84" s="167" t="str">
        <f>IF(Erläuterungen!E70=""," ",Erläuterungen!E70)</f>
        <v xml:space="preserve"> </v>
      </c>
      <c r="F84" s="168"/>
      <c r="G84" s="167" t="str">
        <f>IF(Erläuterungen!G70=""," ",Erläuterungen!G70)</f>
        <v xml:space="preserve"> </v>
      </c>
      <c r="H84" s="180"/>
      <c r="I84" s="168"/>
      <c r="J84" s="58" t="str">
        <f>IF(Erläuterungen!J70=""," ",Erläuterungen!J70)</f>
        <v xml:space="preserve"> </v>
      </c>
      <c r="K84" s="58" t="str">
        <f>IF(Erläuterungen!K70=""," ",Erläuterungen!K70)</f>
        <v xml:space="preserve"> </v>
      </c>
      <c r="L84" s="195" t="str">
        <f>IF(Erläuterungen!L70=""," ",Erläuterungen!L70)</f>
        <v xml:space="preserve"> </v>
      </c>
      <c r="M84" s="39"/>
      <c r="N84" s="197" t="str">
        <f>IF(Erläuterungen!M70=""," ",Erläuterungen!M70)</f>
        <v xml:space="preserve"> </v>
      </c>
      <c r="O84" s="66"/>
      <c r="P84" s="36">
        <f t="shared" si="2"/>
        <v>0</v>
      </c>
    </row>
    <row r="85" spans="2:16" x14ac:dyDescent="0.2">
      <c r="B85" s="65" t="str">
        <f>IF(Erläuterungen!B71=""," ",Erläuterungen!B71)</f>
        <v xml:space="preserve"> </v>
      </c>
      <c r="C85" s="65" t="str">
        <f>IF(Erläuterungen!C71=""," ",Erläuterungen!C71)</f>
        <v xml:space="preserve"> </v>
      </c>
      <c r="D85" s="65" t="str">
        <f>IF(Erläuterungen!D71=""," ",Erläuterungen!D71)</f>
        <v xml:space="preserve"> </v>
      </c>
      <c r="E85" s="167" t="str">
        <f>IF(Erläuterungen!E71=""," ",Erläuterungen!E71)</f>
        <v xml:space="preserve"> </v>
      </c>
      <c r="F85" s="168"/>
      <c r="G85" s="167" t="str">
        <f>IF(Erläuterungen!G71=""," ",Erläuterungen!G71)</f>
        <v xml:space="preserve"> </v>
      </c>
      <c r="H85" s="180"/>
      <c r="I85" s="168"/>
      <c r="J85" s="58" t="str">
        <f>IF(Erläuterungen!J71=""," ",Erläuterungen!J71)</f>
        <v xml:space="preserve"> </v>
      </c>
      <c r="K85" s="58" t="str">
        <f>IF(Erläuterungen!K71=""," ",Erläuterungen!K71)</f>
        <v xml:space="preserve"> </v>
      </c>
      <c r="L85" s="195" t="str">
        <f>IF(Erläuterungen!L71=""," ",Erläuterungen!L71)</f>
        <v xml:space="preserve"> </v>
      </c>
      <c r="M85" s="39"/>
      <c r="N85" s="197" t="str">
        <f>IF(Erläuterungen!M71=""," ",Erläuterungen!M71)</f>
        <v xml:space="preserve"> </v>
      </c>
      <c r="O85" s="66"/>
      <c r="P85" s="36">
        <f t="shared" si="2"/>
        <v>0</v>
      </c>
    </row>
    <row r="86" spans="2:16" x14ac:dyDescent="0.2">
      <c r="B86" s="65" t="str">
        <f>IF(Erläuterungen!B72=""," ",Erläuterungen!B72)</f>
        <v xml:space="preserve"> </v>
      </c>
      <c r="C86" s="65" t="str">
        <f>IF(Erläuterungen!C72=""," ",Erläuterungen!C72)</f>
        <v xml:space="preserve"> </v>
      </c>
      <c r="D86" s="65" t="str">
        <f>IF(Erläuterungen!D72=""," ",Erläuterungen!D72)</f>
        <v xml:space="preserve"> </v>
      </c>
      <c r="E86" s="167" t="str">
        <f>IF(Erläuterungen!E72=""," ",Erläuterungen!E72)</f>
        <v xml:space="preserve"> </v>
      </c>
      <c r="F86" s="168"/>
      <c r="G86" s="167" t="str">
        <f>IF(Erläuterungen!G72=""," ",Erläuterungen!G72)</f>
        <v xml:space="preserve"> </v>
      </c>
      <c r="H86" s="180"/>
      <c r="I86" s="168"/>
      <c r="J86" s="58" t="str">
        <f>IF(Erläuterungen!J72=""," ",Erläuterungen!J72)</f>
        <v xml:space="preserve"> </v>
      </c>
      <c r="K86" s="58" t="str">
        <f>IF(Erläuterungen!K72=""," ",Erläuterungen!K72)</f>
        <v xml:space="preserve"> </v>
      </c>
      <c r="L86" s="195" t="str">
        <f>IF(Erläuterungen!L72=""," ",Erläuterungen!L72)</f>
        <v xml:space="preserve"> </v>
      </c>
      <c r="M86" s="39"/>
      <c r="N86" s="197" t="str">
        <f>IF(Erläuterungen!M72=""," ",Erläuterungen!M72)</f>
        <v xml:space="preserve"> </v>
      </c>
      <c r="O86" s="66"/>
      <c r="P86" s="36">
        <f t="shared" si="2"/>
        <v>0</v>
      </c>
    </row>
    <row r="87" spans="2:16" x14ac:dyDescent="0.2">
      <c r="B87" s="65" t="str">
        <f>IF(Erläuterungen!B73=""," ",Erläuterungen!B73)</f>
        <v xml:space="preserve"> </v>
      </c>
      <c r="C87" s="65" t="str">
        <f>IF(Erläuterungen!C73=""," ",Erläuterungen!C73)</f>
        <v xml:space="preserve"> </v>
      </c>
      <c r="D87" s="65" t="str">
        <f>IF(Erläuterungen!D73=""," ",Erläuterungen!D73)</f>
        <v xml:space="preserve"> </v>
      </c>
      <c r="E87" s="167" t="str">
        <f>IF(Erläuterungen!E73=""," ",Erläuterungen!E73)</f>
        <v xml:space="preserve"> </v>
      </c>
      <c r="F87" s="168"/>
      <c r="G87" s="167" t="str">
        <f>IF(Erläuterungen!G73=""," ",Erläuterungen!G73)</f>
        <v xml:space="preserve"> </v>
      </c>
      <c r="H87" s="180"/>
      <c r="I87" s="168"/>
      <c r="J87" s="58" t="str">
        <f>IF(Erläuterungen!J73=""," ",Erläuterungen!J73)</f>
        <v xml:space="preserve"> </v>
      </c>
      <c r="K87" s="58" t="str">
        <f>IF(Erläuterungen!K73=""," ",Erläuterungen!K73)</f>
        <v xml:space="preserve"> </v>
      </c>
      <c r="L87" s="195" t="str">
        <f>IF(Erläuterungen!L73=""," ",Erläuterungen!L73)</f>
        <v xml:space="preserve"> </v>
      </c>
      <c r="M87" s="39"/>
      <c r="N87" s="197" t="str">
        <f>IF(Erläuterungen!M73=""," ",Erläuterungen!M73)</f>
        <v xml:space="preserve"> </v>
      </c>
      <c r="O87" s="66"/>
      <c r="P87" s="36">
        <f t="shared" si="2"/>
        <v>0</v>
      </c>
    </row>
    <row r="88" spans="2:16" x14ac:dyDescent="0.2">
      <c r="B88" s="65" t="str">
        <f>IF(Erläuterungen!B74=""," ",Erläuterungen!B74)</f>
        <v xml:space="preserve"> </v>
      </c>
      <c r="C88" s="65" t="str">
        <f>IF(Erläuterungen!C74=""," ",Erläuterungen!C74)</f>
        <v xml:space="preserve"> </v>
      </c>
      <c r="D88" s="65" t="str">
        <f>IF(Erläuterungen!D74=""," ",Erläuterungen!D74)</f>
        <v xml:space="preserve"> </v>
      </c>
      <c r="E88" s="167" t="str">
        <f>IF(Erläuterungen!E74=""," ",Erläuterungen!E74)</f>
        <v xml:space="preserve"> </v>
      </c>
      <c r="F88" s="168"/>
      <c r="G88" s="167" t="str">
        <f>IF(Erläuterungen!G74=""," ",Erläuterungen!G74)</f>
        <v xml:space="preserve"> </v>
      </c>
      <c r="H88" s="180"/>
      <c r="I88" s="168"/>
      <c r="J88" s="58" t="str">
        <f>IF(Erläuterungen!J74=""," ",Erläuterungen!J74)</f>
        <v xml:space="preserve"> </v>
      </c>
      <c r="K88" s="58" t="str">
        <f>IF(Erläuterungen!K74=""," ",Erläuterungen!K74)</f>
        <v xml:space="preserve"> </v>
      </c>
      <c r="L88" s="195" t="str">
        <f>IF(Erläuterungen!L74=""," ",Erläuterungen!L74)</f>
        <v xml:space="preserve"> </v>
      </c>
      <c r="M88" s="39"/>
      <c r="N88" s="197" t="str">
        <f>IF(Erläuterungen!M74=""," ",Erläuterungen!M74)</f>
        <v xml:space="preserve"> </v>
      </c>
      <c r="O88" s="66"/>
      <c r="P88" s="36">
        <f t="shared" si="2"/>
        <v>0</v>
      </c>
    </row>
    <row r="89" spans="2:16" x14ac:dyDescent="0.2">
      <c r="B89" s="65" t="str">
        <f>IF(Erläuterungen!B75=""," ",Erläuterungen!B75)</f>
        <v xml:space="preserve"> </v>
      </c>
      <c r="C89" s="65" t="str">
        <f>IF(Erläuterungen!C75=""," ",Erläuterungen!C75)</f>
        <v xml:space="preserve"> </v>
      </c>
      <c r="D89" s="65" t="str">
        <f>IF(Erläuterungen!D75=""," ",Erläuterungen!D75)</f>
        <v xml:space="preserve"> </v>
      </c>
      <c r="E89" s="167" t="str">
        <f>IF(Erläuterungen!E75=""," ",Erläuterungen!E75)</f>
        <v xml:space="preserve"> </v>
      </c>
      <c r="F89" s="168"/>
      <c r="G89" s="167" t="str">
        <f>IF(Erläuterungen!G75=""," ",Erläuterungen!G75)</f>
        <v xml:space="preserve"> </v>
      </c>
      <c r="H89" s="180"/>
      <c r="I89" s="168"/>
      <c r="J89" s="58" t="str">
        <f>IF(Erläuterungen!J75=""," ",Erläuterungen!J75)</f>
        <v xml:space="preserve"> </v>
      </c>
      <c r="K89" s="58" t="str">
        <f>IF(Erläuterungen!K75=""," ",Erläuterungen!K75)</f>
        <v xml:space="preserve"> </v>
      </c>
      <c r="L89" s="195" t="str">
        <f>IF(Erläuterungen!L75=""," ",Erläuterungen!L75)</f>
        <v xml:space="preserve"> </v>
      </c>
      <c r="M89" s="39"/>
      <c r="N89" s="197" t="str">
        <f>IF(Erläuterungen!M75=""," ",Erläuterungen!M75)</f>
        <v xml:space="preserve"> </v>
      </c>
      <c r="O89" s="66"/>
      <c r="P89" s="36">
        <f t="shared" si="2"/>
        <v>0</v>
      </c>
    </row>
    <row r="90" spans="2:16" x14ac:dyDescent="0.2">
      <c r="B90" s="65" t="str">
        <f>IF(Erläuterungen!B76=""," ",Erläuterungen!B76)</f>
        <v xml:space="preserve"> </v>
      </c>
      <c r="C90" s="65" t="str">
        <f>IF(Erläuterungen!C76=""," ",Erläuterungen!C76)</f>
        <v xml:space="preserve"> </v>
      </c>
      <c r="D90" s="65" t="str">
        <f>IF(Erläuterungen!D76=""," ",Erläuterungen!D76)</f>
        <v xml:space="preserve"> </v>
      </c>
      <c r="E90" s="167" t="str">
        <f>IF(Erläuterungen!E76=""," ",Erläuterungen!E76)</f>
        <v xml:space="preserve"> </v>
      </c>
      <c r="F90" s="168"/>
      <c r="G90" s="167" t="str">
        <f>IF(Erläuterungen!G76=""," ",Erläuterungen!G76)</f>
        <v xml:space="preserve"> </v>
      </c>
      <c r="H90" s="180"/>
      <c r="I90" s="168"/>
      <c r="J90" s="58" t="str">
        <f>IF(Erläuterungen!J76=""," ",Erläuterungen!J76)</f>
        <v xml:space="preserve"> </v>
      </c>
      <c r="K90" s="58" t="str">
        <f>IF(Erläuterungen!K76=""," ",Erläuterungen!K76)</f>
        <v xml:space="preserve"> </v>
      </c>
      <c r="L90" s="195" t="str">
        <f>IF(Erläuterungen!L76=""," ",Erläuterungen!L76)</f>
        <v xml:space="preserve"> </v>
      </c>
      <c r="M90" s="39"/>
      <c r="N90" s="197" t="str">
        <f>IF(Erläuterungen!M76=""," ",Erläuterungen!M76)</f>
        <v xml:space="preserve"> </v>
      </c>
      <c r="O90" s="66"/>
      <c r="P90" s="36">
        <f t="shared" si="2"/>
        <v>0</v>
      </c>
    </row>
    <row r="91" spans="2:16" x14ac:dyDescent="0.2">
      <c r="B91" s="65" t="str">
        <f>IF(Erläuterungen!B77=""," ",Erläuterungen!B77)</f>
        <v xml:space="preserve"> </v>
      </c>
      <c r="C91" s="65" t="str">
        <f>IF(Erläuterungen!C77=""," ",Erläuterungen!C77)</f>
        <v xml:space="preserve"> </v>
      </c>
      <c r="D91" s="65" t="str">
        <f>IF(Erläuterungen!D77=""," ",Erläuterungen!D77)</f>
        <v xml:space="preserve"> </v>
      </c>
      <c r="E91" s="167" t="str">
        <f>IF(Erläuterungen!E77=""," ",Erläuterungen!E77)</f>
        <v xml:space="preserve"> </v>
      </c>
      <c r="F91" s="168"/>
      <c r="G91" s="167" t="str">
        <f>IF(Erläuterungen!G77=""," ",Erläuterungen!G77)</f>
        <v xml:space="preserve"> </v>
      </c>
      <c r="H91" s="180"/>
      <c r="I91" s="168"/>
      <c r="J91" s="58" t="str">
        <f>IF(Erläuterungen!J77=""," ",Erläuterungen!J77)</f>
        <v xml:space="preserve"> </v>
      </c>
      <c r="K91" s="58" t="str">
        <f>IF(Erläuterungen!K77=""," ",Erläuterungen!K77)</f>
        <v xml:space="preserve"> </v>
      </c>
      <c r="L91" s="195" t="str">
        <f>IF(Erläuterungen!L77=""," ",Erläuterungen!L77)</f>
        <v xml:space="preserve"> </v>
      </c>
      <c r="M91" s="39"/>
      <c r="N91" s="197" t="str">
        <f>IF(Erläuterungen!M77=""," ",Erläuterungen!M77)</f>
        <v xml:space="preserve"> </v>
      </c>
      <c r="O91" s="66"/>
      <c r="P91" s="36">
        <f t="shared" si="2"/>
        <v>0</v>
      </c>
    </row>
    <row r="92" spans="2:16" x14ac:dyDescent="0.2">
      <c r="J92" s="38"/>
      <c r="K92" s="40"/>
      <c r="L92" s="40"/>
      <c r="M92" s="38"/>
      <c r="N92" s="41"/>
      <c r="O92" s="13" t="s">
        <v>8</v>
      </c>
      <c r="P92" s="37">
        <f>SUM(P70:P91)</f>
        <v>0</v>
      </c>
    </row>
    <row r="93" spans="2:16" x14ac:dyDescent="0.2">
      <c r="B93" s="44" t="str">
        <f>IF(E14="erweiterter Antrag - Koordinierungsstelle mit Sonderschwerpunkt","Bitte erläutern Sie kurz welche Honorarausgaben auf den Sonderschwerpunkt entfallen."," ")</f>
        <v xml:space="preserve"> </v>
      </c>
      <c r="I93" s="8"/>
      <c r="J93" s="9"/>
    </row>
    <row r="94" spans="2:16" x14ac:dyDescent="0.2">
      <c r="B94" s="116" t="s">
        <v>97</v>
      </c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</row>
    <row r="95" spans="2:16" ht="80.099999999999994" customHeight="1" x14ac:dyDescent="0.2">
      <c r="B95" s="196" t="str">
        <f>IF(Erläuterungen!B81=""," ",Erläuterungen!B81)</f>
        <v xml:space="preserve"> </v>
      </c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</row>
    <row r="97" spans="1:16" x14ac:dyDescent="0.2">
      <c r="B97" s="116" t="s">
        <v>11</v>
      </c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</row>
    <row r="98" spans="1:16" ht="69.95" customHeight="1" x14ac:dyDescent="0.2">
      <c r="B98" s="117" t="s">
        <v>133</v>
      </c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</row>
    <row r="99" spans="1:16" x14ac:dyDescent="0.2">
      <c r="I99" s="8"/>
      <c r="J99" s="9"/>
    </row>
    <row r="100" spans="1:16" x14ac:dyDescent="0.2">
      <c r="B100" s="173" t="s">
        <v>113</v>
      </c>
      <c r="C100" s="173"/>
      <c r="D100" s="173"/>
      <c r="E100" s="173"/>
      <c r="F100" s="173"/>
      <c r="I100" s="8"/>
      <c r="J100" s="9"/>
    </row>
    <row r="101" spans="1:16" x14ac:dyDescent="0.2">
      <c r="B101" s="169" t="s">
        <v>108</v>
      </c>
      <c r="C101" s="169"/>
      <c r="D101" s="169"/>
      <c r="E101" s="170">
        <f>Erläuterungen!N78</f>
        <v>0</v>
      </c>
      <c r="F101" s="170"/>
      <c r="I101" s="8"/>
      <c r="J101" s="9"/>
    </row>
    <row r="102" spans="1:16" x14ac:dyDescent="0.2">
      <c r="B102" s="169" t="s">
        <v>99</v>
      </c>
      <c r="C102" s="169"/>
      <c r="D102" s="169"/>
      <c r="E102" s="170">
        <f>E101-E103</f>
        <v>0</v>
      </c>
      <c r="F102" s="170"/>
      <c r="I102" s="8"/>
      <c r="J102" s="9"/>
    </row>
    <row r="103" spans="1:16" x14ac:dyDescent="0.2">
      <c r="B103" s="171" t="s">
        <v>114</v>
      </c>
      <c r="C103" s="171"/>
      <c r="D103" s="171"/>
      <c r="E103" s="172">
        <f>P92</f>
        <v>0</v>
      </c>
      <c r="F103" s="172"/>
      <c r="I103" s="8"/>
      <c r="J103" s="9"/>
    </row>
    <row r="104" spans="1:16" x14ac:dyDescent="0.2">
      <c r="I104" s="8"/>
      <c r="J104" s="9"/>
    </row>
    <row r="105" spans="1:16" x14ac:dyDescent="0.2">
      <c r="I105" s="8"/>
      <c r="J105" s="9"/>
    </row>
    <row r="106" spans="1:16" s="73" customFormat="1" ht="12.75" x14ac:dyDescent="0.2">
      <c r="B106" s="74" t="s">
        <v>115</v>
      </c>
      <c r="I106" s="75"/>
      <c r="J106" s="9"/>
    </row>
    <row r="107" spans="1:16" x14ac:dyDescent="0.2">
      <c r="B107" s="169" t="s">
        <v>108</v>
      </c>
      <c r="C107" s="169"/>
      <c r="D107" s="169"/>
      <c r="E107" s="170">
        <f>E101+E62</f>
        <v>0</v>
      </c>
      <c r="F107" s="170"/>
      <c r="I107" s="8"/>
      <c r="J107" s="9"/>
    </row>
    <row r="108" spans="1:16" x14ac:dyDescent="0.2">
      <c r="B108" s="169" t="s">
        <v>99</v>
      </c>
      <c r="C108" s="169"/>
      <c r="D108" s="169"/>
      <c r="E108" s="170">
        <f>E102+E63</f>
        <v>0</v>
      </c>
      <c r="F108" s="170"/>
      <c r="I108" s="8"/>
      <c r="J108" s="9"/>
    </row>
    <row r="109" spans="1:16" ht="15" customHeight="1" x14ac:dyDescent="0.2">
      <c r="B109" s="171" t="s">
        <v>114</v>
      </c>
      <c r="C109" s="171"/>
      <c r="D109" s="171"/>
      <c r="E109" s="172">
        <f>E65+E103</f>
        <v>0</v>
      </c>
      <c r="F109" s="172"/>
    </row>
    <row r="111" spans="1:16" ht="15" x14ac:dyDescent="0.25">
      <c r="A111" s="118" t="s">
        <v>80</v>
      </c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</row>
    <row r="112" spans="1:16" ht="38.25" customHeight="1" x14ac:dyDescent="0.2">
      <c r="A112" s="123" t="s">
        <v>85</v>
      </c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</row>
    <row r="113" spans="1:6" x14ac:dyDescent="0.2">
      <c r="B113" s="74" t="s">
        <v>117</v>
      </c>
    </row>
    <row r="114" spans="1:6" x14ac:dyDescent="0.2">
      <c r="B114" s="169" t="s">
        <v>108</v>
      </c>
      <c r="C114" s="169"/>
      <c r="D114" s="169"/>
      <c r="E114" s="170">
        <f>Erläuterungen!D90</f>
        <v>0</v>
      </c>
      <c r="F114" s="170"/>
    </row>
    <row r="115" spans="1:6" x14ac:dyDescent="0.2">
      <c r="B115" s="169" t="s">
        <v>99</v>
      </c>
      <c r="C115" s="169"/>
      <c r="D115" s="169"/>
      <c r="E115" s="170">
        <f>E114-E116</f>
        <v>0</v>
      </c>
      <c r="F115" s="170"/>
    </row>
    <row r="116" spans="1:6" x14ac:dyDescent="0.2">
      <c r="B116" s="171" t="s">
        <v>114</v>
      </c>
      <c r="C116" s="171"/>
      <c r="D116" s="171"/>
      <c r="E116" s="172">
        <f>ROUND(E109*0.36,2)</f>
        <v>0</v>
      </c>
      <c r="F116" s="172"/>
    </row>
    <row r="118" spans="1:6" ht="15" x14ac:dyDescent="0.25">
      <c r="A118" s="121" t="s">
        <v>170</v>
      </c>
      <c r="B118" s="121"/>
      <c r="C118" s="121"/>
    </row>
    <row r="120" spans="1:6" x14ac:dyDescent="0.2">
      <c r="B120" s="122" t="s">
        <v>44</v>
      </c>
      <c r="C120" s="122"/>
      <c r="D120" s="76">
        <f>E109</f>
        <v>0</v>
      </c>
    </row>
    <row r="121" spans="1:6" x14ac:dyDescent="0.2">
      <c r="B121" s="122" t="s">
        <v>47</v>
      </c>
      <c r="C121" s="122"/>
      <c r="D121" s="76">
        <f>E116</f>
        <v>0</v>
      </c>
    </row>
    <row r="122" spans="1:6" x14ac:dyDescent="0.2">
      <c r="D122" s="26"/>
    </row>
    <row r="123" spans="1:6" x14ac:dyDescent="0.2">
      <c r="B123" s="124" t="s">
        <v>118</v>
      </c>
      <c r="C123" s="125"/>
      <c r="D123" s="77">
        <f>Erläuterungen!D97</f>
        <v>0</v>
      </c>
    </row>
    <row r="124" spans="1:6" x14ac:dyDescent="0.2">
      <c r="B124" s="122" t="s">
        <v>119</v>
      </c>
      <c r="C124" s="122"/>
      <c r="D124" s="11">
        <v>0</v>
      </c>
    </row>
    <row r="126" spans="1:6" x14ac:dyDescent="0.2">
      <c r="B126" s="126" t="s">
        <v>120</v>
      </c>
      <c r="C126" s="127"/>
      <c r="D126" s="78">
        <f>D120+D121-D124</f>
        <v>0</v>
      </c>
    </row>
    <row r="128" spans="1:6" ht="15" x14ac:dyDescent="0.25">
      <c r="A128" s="121" t="s">
        <v>121</v>
      </c>
      <c r="B128" s="121"/>
      <c r="C128" s="121"/>
    </row>
    <row r="129" spans="1:14" x14ac:dyDescent="0.2">
      <c r="A129" s="143" t="s">
        <v>168</v>
      </c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</row>
    <row r="131" spans="1:14" ht="14.25" customHeight="1" x14ac:dyDescent="0.2">
      <c r="B131" s="126" t="s">
        <v>121</v>
      </c>
      <c r="C131" s="144"/>
      <c r="D131" s="144"/>
      <c r="E131" s="144"/>
      <c r="F131" s="127"/>
      <c r="G131" s="145" t="s">
        <v>122</v>
      </c>
      <c r="H131" s="145"/>
      <c r="I131" s="145" t="s">
        <v>99</v>
      </c>
      <c r="J131" s="145"/>
      <c r="K131" s="145" t="s">
        <v>123</v>
      </c>
      <c r="L131" s="145"/>
      <c r="M131" s="145"/>
    </row>
    <row r="132" spans="1:14" ht="15" x14ac:dyDescent="0.25">
      <c r="B132" s="126" t="s">
        <v>13</v>
      </c>
      <c r="C132" s="144"/>
      <c r="D132" s="144"/>
      <c r="E132" s="144"/>
      <c r="F132" s="127"/>
      <c r="G132" s="154">
        <f>Erläuterungen!G104</f>
        <v>0</v>
      </c>
      <c r="H132" s="154"/>
      <c r="I132" s="198">
        <f>SUM(I133:J136)</f>
        <v>0</v>
      </c>
      <c r="J132" s="199"/>
      <c r="K132" s="154">
        <f>G132-I132</f>
        <v>0</v>
      </c>
      <c r="L132" s="154"/>
      <c r="M132" s="85" t="e">
        <f>K132/$D$126</f>
        <v>#DIV/0!</v>
      </c>
    </row>
    <row r="133" spans="1:14" x14ac:dyDescent="0.2">
      <c r="B133" s="124" t="s">
        <v>48</v>
      </c>
      <c r="C133" s="146"/>
      <c r="D133" s="146"/>
      <c r="E133" s="146"/>
      <c r="F133" s="125"/>
      <c r="G133" s="153">
        <f>Erläuterungen!G105</f>
        <v>0</v>
      </c>
      <c r="H133" s="153"/>
      <c r="I133" s="147"/>
      <c r="J133" s="147"/>
      <c r="K133" s="153">
        <f>G133-I133</f>
        <v>0</v>
      </c>
      <c r="L133" s="153"/>
      <c r="M133" s="84" t="e">
        <f t="shared" ref="M133:M144" si="3">K133/$D$126</f>
        <v>#DIV/0!</v>
      </c>
    </row>
    <row r="134" spans="1:14" x14ac:dyDescent="0.2">
      <c r="B134" s="124" t="s">
        <v>82</v>
      </c>
      <c r="C134" s="146"/>
      <c r="D134" s="146"/>
      <c r="E134" s="146"/>
      <c r="F134" s="125"/>
      <c r="G134" s="153">
        <f>Erläuterungen!G106</f>
        <v>0</v>
      </c>
      <c r="H134" s="153"/>
      <c r="I134" s="147"/>
      <c r="J134" s="147"/>
      <c r="K134" s="153">
        <f t="shared" ref="K134:K141" si="4">G134-I134</f>
        <v>0</v>
      </c>
      <c r="L134" s="153"/>
      <c r="M134" s="84" t="e">
        <f t="shared" si="3"/>
        <v>#DIV/0!</v>
      </c>
    </row>
    <row r="135" spans="1:14" x14ac:dyDescent="0.2">
      <c r="B135" s="124" t="s">
        <v>83</v>
      </c>
      <c r="C135" s="146"/>
      <c r="D135" s="146"/>
      <c r="E135" s="146"/>
      <c r="F135" s="125"/>
      <c r="G135" s="153">
        <f>Erläuterungen!G107</f>
        <v>0</v>
      </c>
      <c r="H135" s="153"/>
      <c r="I135" s="147"/>
      <c r="J135" s="147"/>
      <c r="K135" s="153">
        <f t="shared" si="4"/>
        <v>0</v>
      </c>
      <c r="L135" s="153"/>
      <c r="M135" s="84" t="e">
        <f t="shared" si="3"/>
        <v>#DIV/0!</v>
      </c>
    </row>
    <row r="136" spans="1:14" x14ac:dyDescent="0.2">
      <c r="B136" s="124" t="s">
        <v>84</v>
      </c>
      <c r="C136" s="146"/>
      <c r="D136" s="146"/>
      <c r="E136" s="146"/>
      <c r="F136" s="125"/>
      <c r="G136" s="153">
        <f>Erläuterungen!G108</f>
        <v>0</v>
      </c>
      <c r="H136" s="153"/>
      <c r="I136" s="147"/>
      <c r="J136" s="147"/>
      <c r="K136" s="153">
        <f t="shared" si="4"/>
        <v>0</v>
      </c>
      <c r="L136" s="153"/>
      <c r="M136" s="84" t="e">
        <f t="shared" si="3"/>
        <v>#DIV/0!</v>
      </c>
    </row>
    <row r="137" spans="1:14" ht="15" x14ac:dyDescent="0.25">
      <c r="B137" s="126" t="s">
        <v>14</v>
      </c>
      <c r="C137" s="144"/>
      <c r="D137" s="144"/>
      <c r="E137" s="144"/>
      <c r="F137" s="127"/>
      <c r="G137" s="154">
        <f>Erläuterungen!G110</f>
        <v>0</v>
      </c>
      <c r="H137" s="154"/>
      <c r="I137" s="145">
        <f>SUM(I138:J141)</f>
        <v>0</v>
      </c>
      <c r="J137" s="145"/>
      <c r="K137" s="154">
        <f t="shared" si="4"/>
        <v>0</v>
      </c>
      <c r="L137" s="154"/>
      <c r="M137" s="85" t="e">
        <f t="shared" si="3"/>
        <v>#DIV/0!</v>
      </c>
    </row>
    <row r="138" spans="1:14" x14ac:dyDescent="0.2">
      <c r="B138" s="124" t="s">
        <v>49</v>
      </c>
      <c r="C138" s="146"/>
      <c r="D138" s="146"/>
      <c r="E138" s="146"/>
      <c r="F138" s="125"/>
      <c r="G138" s="153">
        <f>Erläuterungen!G111</f>
        <v>0</v>
      </c>
      <c r="H138" s="153"/>
      <c r="I138" s="147"/>
      <c r="J138" s="147"/>
      <c r="K138" s="153">
        <f t="shared" si="4"/>
        <v>0</v>
      </c>
      <c r="L138" s="153"/>
      <c r="M138" s="84" t="e">
        <f t="shared" si="3"/>
        <v>#DIV/0!</v>
      </c>
    </row>
    <row r="139" spans="1:14" x14ac:dyDescent="0.2">
      <c r="B139" s="124" t="s">
        <v>15</v>
      </c>
      <c r="C139" s="146"/>
      <c r="D139" s="146"/>
      <c r="E139" s="146"/>
      <c r="F139" s="125"/>
      <c r="G139" s="153">
        <f>Erläuterungen!G112</f>
        <v>0</v>
      </c>
      <c r="H139" s="153"/>
      <c r="I139" s="165"/>
      <c r="J139" s="166"/>
      <c r="K139" s="153">
        <f t="shared" si="4"/>
        <v>0</v>
      </c>
      <c r="L139" s="153"/>
      <c r="M139" s="84" t="e">
        <f t="shared" si="3"/>
        <v>#DIV/0!</v>
      </c>
    </row>
    <row r="140" spans="1:14" x14ac:dyDescent="0.2">
      <c r="B140" s="124" t="s">
        <v>16</v>
      </c>
      <c r="C140" s="146"/>
      <c r="D140" s="146"/>
      <c r="E140" s="146"/>
      <c r="F140" s="125"/>
      <c r="G140" s="153">
        <f>Erläuterungen!G113</f>
        <v>0</v>
      </c>
      <c r="H140" s="153"/>
      <c r="I140" s="165"/>
      <c r="J140" s="166"/>
      <c r="K140" s="153">
        <f t="shared" si="4"/>
        <v>0</v>
      </c>
      <c r="L140" s="153"/>
      <c r="M140" s="84" t="e">
        <f t="shared" si="3"/>
        <v>#DIV/0!</v>
      </c>
    </row>
    <row r="141" spans="1:14" x14ac:dyDescent="0.2">
      <c r="B141" s="122" t="s">
        <v>50</v>
      </c>
      <c r="C141" s="122"/>
      <c r="D141" s="122"/>
      <c r="E141" s="122"/>
      <c r="F141" s="122"/>
      <c r="G141" s="153">
        <f>Erläuterungen!G114</f>
        <v>0</v>
      </c>
      <c r="H141" s="153"/>
      <c r="I141" s="165"/>
      <c r="J141" s="166"/>
      <c r="K141" s="153">
        <f t="shared" si="4"/>
        <v>0</v>
      </c>
      <c r="L141" s="153"/>
      <c r="M141" s="84" t="e">
        <f t="shared" si="3"/>
        <v>#DIV/0!</v>
      </c>
    </row>
    <row r="142" spans="1:14" ht="15" x14ac:dyDescent="0.25">
      <c r="B142" s="126" t="s">
        <v>124</v>
      </c>
      <c r="C142" s="144"/>
      <c r="D142" s="144"/>
      <c r="E142" s="144"/>
      <c r="F142" s="144"/>
      <c r="G142" s="144"/>
      <c r="H142" s="144"/>
      <c r="I142" s="144"/>
      <c r="J142" s="127"/>
      <c r="K142" s="154">
        <f>SUM(K143:L144)</f>
        <v>0</v>
      </c>
      <c r="L142" s="154"/>
      <c r="M142" s="85" t="e">
        <f t="shared" si="3"/>
        <v>#DIV/0!</v>
      </c>
      <c r="N142" s="86" t="e">
        <f>IF(M142&gt;85%,"Achtung die Quote von 85,00% ist überschritten, bitte ggf. bei den ESF- und/oder Landesmitteln 'abrunden'"," ")</f>
        <v>#DIV/0!</v>
      </c>
    </row>
    <row r="143" spans="1:14" x14ac:dyDescent="0.2">
      <c r="B143" s="124" t="s">
        <v>125</v>
      </c>
      <c r="C143" s="146"/>
      <c r="D143" s="146"/>
      <c r="E143" s="146"/>
      <c r="F143" s="146"/>
      <c r="G143" s="146"/>
      <c r="H143" s="146"/>
      <c r="I143" s="146"/>
      <c r="J143" s="125"/>
      <c r="K143" s="163"/>
      <c r="L143" s="164"/>
      <c r="M143" s="84" t="e">
        <f t="shared" si="3"/>
        <v>#DIV/0!</v>
      </c>
      <c r="N143" s="86" t="e">
        <f>IF(M143&gt;50%,"Achtung der ESF-Interventionssatz ist überschritten, bitte ggf. 'abrunden'"," ")</f>
        <v>#DIV/0!</v>
      </c>
    </row>
    <row r="144" spans="1:14" x14ac:dyDescent="0.2">
      <c r="B144" s="124" t="s">
        <v>126</v>
      </c>
      <c r="C144" s="146"/>
      <c r="D144" s="146"/>
      <c r="E144" s="146"/>
      <c r="F144" s="146"/>
      <c r="G144" s="146"/>
      <c r="H144" s="146"/>
      <c r="I144" s="146"/>
      <c r="J144" s="125"/>
      <c r="K144" s="163"/>
      <c r="L144" s="164"/>
      <c r="M144" s="84" t="e">
        <f t="shared" si="3"/>
        <v>#DIV/0!</v>
      </c>
    </row>
    <row r="145" spans="2:13" x14ac:dyDescent="0.2">
      <c r="E145" s="182"/>
      <c r="F145" s="182"/>
      <c r="G145" s="183"/>
      <c r="H145" s="183"/>
      <c r="I145" s="162" t="s">
        <v>46</v>
      </c>
      <c r="J145" s="162"/>
      <c r="K145" s="152">
        <f>SUM(K132+K137+K142)</f>
        <v>0</v>
      </c>
      <c r="L145" s="152"/>
    </row>
    <row r="146" spans="2:13" ht="15" x14ac:dyDescent="0.25">
      <c r="B146" s="103" t="str">
        <f>IF(D126=K145,"","Achtung: Finanzierungsplan ist nicht ausgeglichen!")</f>
        <v/>
      </c>
      <c r="E146" s="79"/>
      <c r="F146" s="79"/>
      <c r="G146" s="79"/>
      <c r="H146" s="79"/>
    </row>
    <row r="147" spans="2:13" ht="15" x14ac:dyDescent="0.25">
      <c r="B147" s="103"/>
    </row>
    <row r="148" spans="2:13" x14ac:dyDescent="0.2">
      <c r="B148" s="149" t="s">
        <v>11</v>
      </c>
      <c r="C148" s="150"/>
      <c r="D148" s="150"/>
      <c r="E148" s="150"/>
      <c r="F148" s="150"/>
      <c r="G148" s="150"/>
      <c r="H148" s="151"/>
    </row>
    <row r="149" spans="2:13" ht="69.95" customHeight="1" x14ac:dyDescent="0.2">
      <c r="B149" s="181"/>
      <c r="C149" s="181"/>
      <c r="D149" s="181"/>
      <c r="E149" s="181"/>
      <c r="F149" s="181"/>
      <c r="G149" s="181"/>
      <c r="H149" s="181"/>
    </row>
    <row r="151" spans="2:13" x14ac:dyDescent="0.2">
      <c r="B151" s="160" t="s">
        <v>11</v>
      </c>
      <c r="C151" s="160"/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</row>
    <row r="152" spans="2:13" ht="69.95" customHeight="1" x14ac:dyDescent="0.2">
      <c r="B152" s="159" t="s">
        <v>169</v>
      </c>
      <c r="C152" s="159"/>
      <c r="D152" s="159"/>
      <c r="E152" s="159"/>
      <c r="F152" s="159"/>
      <c r="G152" s="159"/>
      <c r="H152" s="159"/>
      <c r="I152" s="159"/>
      <c r="J152" s="159"/>
      <c r="K152" s="159"/>
      <c r="L152" s="159"/>
      <c r="M152" s="159"/>
    </row>
    <row r="154" spans="2:13" ht="15" x14ac:dyDescent="0.25">
      <c r="B154" s="161" t="s">
        <v>127</v>
      </c>
      <c r="C154" s="161"/>
      <c r="D154" s="161"/>
      <c r="E154" s="161"/>
      <c r="F154" s="161"/>
      <c r="G154" s="161"/>
      <c r="H154" s="161"/>
      <c r="I154" s="161"/>
      <c r="J154" s="161"/>
      <c r="K154" s="161"/>
      <c r="L154" s="161"/>
      <c r="M154" s="62"/>
    </row>
    <row r="155" spans="2:13" ht="15" x14ac:dyDescent="0.25"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82"/>
    </row>
    <row r="157" spans="2:13" x14ac:dyDescent="0.2">
      <c r="B157" s="114" t="s">
        <v>130</v>
      </c>
      <c r="C157" s="114"/>
      <c r="E157" s="114" t="s">
        <v>131</v>
      </c>
      <c r="F157" s="114"/>
    </row>
    <row r="158" spans="2:13" x14ac:dyDescent="0.2">
      <c r="B158" s="80"/>
      <c r="C158" s="80"/>
      <c r="E158" s="79"/>
      <c r="F158" s="79"/>
    </row>
    <row r="159" spans="2:13" x14ac:dyDescent="0.2">
      <c r="B159" s="81" t="s">
        <v>128</v>
      </c>
      <c r="C159" s="113"/>
      <c r="E159" s="155" t="s">
        <v>129</v>
      </c>
      <c r="F159" s="155"/>
      <c r="G159" s="156"/>
      <c r="H159" s="156"/>
    </row>
  </sheetData>
  <sheetProtection algorithmName="SHA-512" hashValue="LDIJ0e/Jb2DPSpeWPMiGgsgJG/V+JSkjm8tOghjyf3MdUyxQ4C910JSiXz39YnAu5PI9qtleSR3an3GbJaFMEA==" saltValue="xvKDHsS/sAOeHHuaqL+bkA==" spinCount="100000" sheet="1" sort="0"/>
  <mergeCells count="180">
    <mergeCell ref="B149:H149"/>
    <mergeCell ref="B138:F138"/>
    <mergeCell ref="G138:H138"/>
    <mergeCell ref="B139:F139"/>
    <mergeCell ref="G139:H139"/>
    <mergeCell ref="B140:F140"/>
    <mergeCell ref="G140:H140"/>
    <mergeCell ref="B141:F141"/>
    <mergeCell ref="G141:H141"/>
    <mergeCell ref="E145:F145"/>
    <mergeCell ref="G145:H145"/>
    <mergeCell ref="B148:H148"/>
    <mergeCell ref="A111:M111"/>
    <mergeCell ref="A112:O112"/>
    <mergeCell ref="B98:P98"/>
    <mergeCell ref="B97:P97"/>
    <mergeCell ref="B100:F100"/>
    <mergeCell ref="B101:D101"/>
    <mergeCell ref="E101:F101"/>
    <mergeCell ref="B102:D102"/>
    <mergeCell ref="E102:F102"/>
    <mergeCell ref="B103:D103"/>
    <mergeCell ref="E103:F103"/>
    <mergeCell ref="B109:D109"/>
    <mergeCell ref="E109:F109"/>
    <mergeCell ref="B107:D107"/>
    <mergeCell ref="E107:F107"/>
    <mergeCell ref="B108:D108"/>
    <mergeCell ref="E108:F108"/>
    <mergeCell ref="G84:I84"/>
    <mergeCell ref="E85:F85"/>
    <mergeCell ref="G85:I85"/>
    <mergeCell ref="E86:F86"/>
    <mergeCell ref="G86:I86"/>
    <mergeCell ref="B95:O95"/>
    <mergeCell ref="E87:F87"/>
    <mergeCell ref="G87:I87"/>
    <mergeCell ref="E88:F88"/>
    <mergeCell ref="G88:I88"/>
    <mergeCell ref="E89:F89"/>
    <mergeCell ref="G89:I89"/>
    <mergeCell ref="E90:F90"/>
    <mergeCell ref="G90:I90"/>
    <mergeCell ref="E91:F91"/>
    <mergeCell ref="G91:I91"/>
    <mergeCell ref="B94:O94"/>
    <mergeCell ref="G79:I79"/>
    <mergeCell ref="E80:F80"/>
    <mergeCell ref="G80:I80"/>
    <mergeCell ref="E81:F81"/>
    <mergeCell ref="G81:I81"/>
    <mergeCell ref="E82:F82"/>
    <mergeCell ref="G82:I82"/>
    <mergeCell ref="E83:F83"/>
    <mergeCell ref="G83:I83"/>
    <mergeCell ref="G74:I74"/>
    <mergeCell ref="E75:F75"/>
    <mergeCell ref="G75:I75"/>
    <mergeCell ref="E76:F76"/>
    <mergeCell ref="G76:I76"/>
    <mergeCell ref="E77:F77"/>
    <mergeCell ref="G77:I77"/>
    <mergeCell ref="E78:F78"/>
    <mergeCell ref="G78:I78"/>
    <mergeCell ref="G69:I69"/>
    <mergeCell ref="E70:F70"/>
    <mergeCell ref="G70:I70"/>
    <mergeCell ref="E71:F71"/>
    <mergeCell ref="G71:I71"/>
    <mergeCell ref="E72:F72"/>
    <mergeCell ref="G72:I72"/>
    <mergeCell ref="E73:F73"/>
    <mergeCell ref="G73:I73"/>
    <mergeCell ref="C1:M3"/>
    <mergeCell ref="C6:M7"/>
    <mergeCell ref="E10:M10"/>
    <mergeCell ref="E11:M11"/>
    <mergeCell ref="E12:M12"/>
    <mergeCell ref="E13:M13"/>
    <mergeCell ref="B52:D52"/>
    <mergeCell ref="B53:D53"/>
    <mergeCell ref="B54:D54"/>
    <mergeCell ref="E14:M14"/>
    <mergeCell ref="E15:M15"/>
    <mergeCell ref="A28:M28"/>
    <mergeCell ref="B49:O49"/>
    <mergeCell ref="B50:O50"/>
    <mergeCell ref="C9:M9"/>
    <mergeCell ref="H22:P23"/>
    <mergeCell ref="B56:D56"/>
    <mergeCell ref="G52:P52"/>
    <mergeCell ref="G53:P53"/>
    <mergeCell ref="G54:P54"/>
    <mergeCell ref="G55:P55"/>
    <mergeCell ref="G56:P56"/>
    <mergeCell ref="B32:C32"/>
    <mergeCell ref="B24:P24"/>
    <mergeCell ref="B25:P25"/>
    <mergeCell ref="B55:D55"/>
    <mergeCell ref="B62:D62"/>
    <mergeCell ref="B65:D65"/>
    <mergeCell ref="B63:D63"/>
    <mergeCell ref="E62:F62"/>
    <mergeCell ref="E64:F64"/>
    <mergeCell ref="E65:F65"/>
    <mergeCell ref="E63:F63"/>
    <mergeCell ref="B59:P59"/>
    <mergeCell ref="B58:P58"/>
    <mergeCell ref="B61:F61"/>
    <mergeCell ref="B64:D64"/>
    <mergeCell ref="K140:L140"/>
    <mergeCell ref="K141:L141"/>
    <mergeCell ref="K131:M131"/>
    <mergeCell ref="I136:J136"/>
    <mergeCell ref="I137:J137"/>
    <mergeCell ref="I138:J138"/>
    <mergeCell ref="I139:J139"/>
    <mergeCell ref="I140:J140"/>
    <mergeCell ref="B114:D114"/>
    <mergeCell ref="E114:F114"/>
    <mergeCell ref="B115:D115"/>
    <mergeCell ref="E115:F115"/>
    <mergeCell ref="B116:D116"/>
    <mergeCell ref="E116:F116"/>
    <mergeCell ref="A128:C128"/>
    <mergeCell ref="A118:C118"/>
    <mergeCell ref="B120:C120"/>
    <mergeCell ref="B121:C121"/>
    <mergeCell ref="B123:C123"/>
    <mergeCell ref="B132:F132"/>
    <mergeCell ref="G132:H132"/>
    <mergeCell ref="B133:F133"/>
    <mergeCell ref="G133:H133"/>
    <mergeCell ref="B134:F134"/>
    <mergeCell ref="E159:F159"/>
    <mergeCell ref="G159:H159"/>
    <mergeCell ref="C8:D8"/>
    <mergeCell ref="F8:I8"/>
    <mergeCell ref="B152:M152"/>
    <mergeCell ref="B151:M151"/>
    <mergeCell ref="B154:L154"/>
    <mergeCell ref="I145:J145"/>
    <mergeCell ref="K145:L145"/>
    <mergeCell ref="K144:L144"/>
    <mergeCell ref="B142:J142"/>
    <mergeCell ref="B143:J143"/>
    <mergeCell ref="B144:J144"/>
    <mergeCell ref="K142:L142"/>
    <mergeCell ref="K143:L143"/>
    <mergeCell ref="I141:J141"/>
    <mergeCell ref="K132:L132"/>
    <mergeCell ref="K133:L133"/>
    <mergeCell ref="K134:L134"/>
    <mergeCell ref="A67:C67"/>
    <mergeCell ref="E69:F69"/>
    <mergeCell ref="E74:F74"/>
    <mergeCell ref="E79:F79"/>
    <mergeCell ref="E84:F84"/>
    <mergeCell ref="K135:L135"/>
    <mergeCell ref="K136:L136"/>
    <mergeCell ref="K137:L137"/>
    <mergeCell ref="K138:L138"/>
    <mergeCell ref="K139:L139"/>
    <mergeCell ref="B126:C126"/>
    <mergeCell ref="B124:C124"/>
    <mergeCell ref="B137:F137"/>
    <mergeCell ref="G137:H137"/>
    <mergeCell ref="A129:M129"/>
    <mergeCell ref="G134:H134"/>
    <mergeCell ref="B131:F131"/>
    <mergeCell ref="G131:H131"/>
    <mergeCell ref="I131:J131"/>
    <mergeCell ref="I132:J132"/>
    <mergeCell ref="I133:J133"/>
    <mergeCell ref="I134:J134"/>
    <mergeCell ref="I135:J135"/>
    <mergeCell ref="B135:F135"/>
    <mergeCell ref="G135:H135"/>
    <mergeCell ref="B136:F136"/>
    <mergeCell ref="G136:H136"/>
  </mergeCells>
  <dataValidations count="9">
    <dataValidation operator="greaterThanOrEqual" allowBlank="1" showInputMessage="1" showErrorMessage="1" sqref="D123:D124 B149:H149 G138:J141 G132:H132 G137:H137 G133:J136 K132:L141 B152"/>
    <dataValidation type="date" allowBlank="1" showInputMessage="1" showErrorMessage="1" error="Bitte erfassen Sie ein Datum im Vormat TT.MM.JJJJ. _x000a_(Datum zwischen 01.01.2019 und 31.12.2023)" sqref="I47:J47">
      <formula1>43466</formula1>
      <formula2>45291</formula2>
    </dataValidation>
    <dataValidation type="list" allowBlank="1" showInputMessage="1" showErrorMessage="1" sqref="F22 G47">
      <formula1>"Ja, Nein"</formula1>
    </dataValidation>
    <dataValidation allowBlank="1" showErrorMessage="1" prompt="Bitte Antragsnummer aus dem Kundenportal der NBank übernehmen." sqref="E13:M13"/>
    <dataValidation type="date" allowBlank="1" showInputMessage="1" showErrorMessage="1" sqref="H26 E19 H19:H21 E26 E22:E23">
      <formula1>42979</formula1>
      <formula2>44196</formula2>
    </dataValidation>
    <dataValidation type="list" allowBlank="1" showInputMessage="1" showErrorMessage="1" sqref="D15">
      <formula1>#REF!</formula1>
    </dataValidation>
    <dataValidation type="list" allowBlank="1" showInputMessage="1" showErrorMessage="1" sqref="E15:M15">
      <formula1>"Projektantrag,1. Änderungsantrag,2. Änderungsantrag,3. Änderungsantrag,4. Änderungsantrag"</formula1>
    </dataValidation>
    <dataValidation type="list" allowBlank="1" showInputMessage="1" showErrorMessage="1" sqref="E52:E57 M154:M155">
      <formula1>"Ja, Nein, Entfällt"</formula1>
    </dataValidation>
    <dataValidation type="list" allowBlank="1" showInputMessage="1" showErrorMessage="1" sqref="G35:G46">
      <formula1>"Ja,Nein"</formula1>
    </dataValidation>
  </dataValidations>
  <pageMargins left="0.7" right="0.7" top="0.78740157499999996" bottom="0.78740157499999996" header="0.3" footer="0.3"/>
  <pageSetup paperSize="9" scale="62" fitToHeight="0" orientation="landscape" r:id="rId1"/>
  <headerFooter>
    <oddFooter>&amp;L&amp;8Investitions- und Förderbank Niedersachsen - NBank
Günther-Wagner-Allee 12 - 16 
30177 Hannover
Telefon: 0511.30031-333  Telefax: 0511.30031-11333  beratung@nbank.de  www.nbank.de&amp;C&amp;P/&amp;N&amp;R&amp;8Erläuterungen zum Finanzierungsplan 
Koordinierungsstellen</oddFooter>
  </headerFooter>
  <rowBreaks count="4" manualBreakCount="4">
    <brk id="27" max="15" man="1"/>
    <brk id="66" max="15" man="1"/>
    <brk id="110" max="15" man="1"/>
    <brk id="127" max="15" man="1"/>
  </rowBreaks>
  <ignoredErrors>
    <ignoredError sqref="B35:F46 M35:O46 B50 G52:P55 D123 K132:L132 G132:H141 K142 K133:L141 H22 H18 E18 F20 E10:M11 H35:H46 G35:G46 K35:K46 I35:J46 B70:L91 N70:N91 B95 E13:M15 F12:M12" unlockedFormula="1"/>
    <ignoredError sqref="M132:M144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Hilfstabelle!$A$2:$A$12</xm:f>
          </x14:formula1>
          <xm:sqref>B47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B1:J47"/>
  <sheetViews>
    <sheetView showGridLines="0" zoomScaleNormal="100" workbookViewId="0">
      <selection activeCell="E18" sqref="E18:L18"/>
    </sheetView>
  </sheetViews>
  <sheetFormatPr baseColWidth="10" defaultRowHeight="14.25" x14ac:dyDescent="0.2"/>
  <cols>
    <col min="1" max="1" width="3.25" customWidth="1"/>
    <col min="2" max="2" width="14.375" customWidth="1"/>
    <col min="3" max="3" width="45.5" bestFit="1" customWidth="1"/>
    <col min="4" max="4" width="15.625" customWidth="1"/>
  </cols>
  <sheetData>
    <row r="1" spans="2:10" x14ac:dyDescent="0.2">
      <c r="B1" s="105" t="s">
        <v>166</v>
      </c>
      <c r="C1" s="93"/>
      <c r="D1" s="200" t="s">
        <v>165</v>
      </c>
    </row>
    <row r="2" spans="2:10" x14ac:dyDescent="0.2">
      <c r="B2" s="93"/>
      <c r="C2" s="93"/>
      <c r="D2" s="104"/>
    </row>
    <row r="3" spans="2:10" ht="15" customHeight="1" x14ac:dyDescent="0.2">
      <c r="B3" s="94" t="s">
        <v>37</v>
      </c>
      <c r="C3" s="92">
        <f>Prüfung!E10</f>
        <v>0</v>
      </c>
      <c r="D3" s="88"/>
    </row>
    <row r="4" spans="2:10" ht="15" customHeight="1" x14ac:dyDescent="0.2">
      <c r="B4" s="94" t="s">
        <v>87</v>
      </c>
      <c r="C4" s="92">
        <f>Prüfung!E11</f>
        <v>0</v>
      </c>
      <c r="D4" s="88"/>
    </row>
    <row r="5" spans="2:10" ht="15" customHeight="1" x14ac:dyDescent="0.2">
      <c r="B5" s="87" t="s">
        <v>0</v>
      </c>
      <c r="C5" s="92">
        <f>Prüfung!E12</f>
        <v>0</v>
      </c>
      <c r="D5" s="88"/>
    </row>
    <row r="6" spans="2:10" ht="15" customHeight="1" x14ac:dyDescent="0.2">
      <c r="B6" s="94" t="s">
        <v>161</v>
      </c>
      <c r="C6" s="92">
        <f>Prüfung!E13</f>
        <v>0</v>
      </c>
      <c r="D6" s="88"/>
    </row>
    <row r="7" spans="2:10" ht="15" customHeight="1" x14ac:dyDescent="0.2">
      <c r="B7" s="94" t="s">
        <v>1</v>
      </c>
      <c r="C7" s="31"/>
      <c r="D7" s="68"/>
      <c r="E7" s="68"/>
      <c r="F7" s="68"/>
      <c r="G7" s="68"/>
      <c r="H7" s="68"/>
      <c r="I7" s="68"/>
      <c r="J7" s="68"/>
    </row>
    <row r="8" spans="2:10" ht="15" customHeight="1" x14ac:dyDescent="0.2">
      <c r="B8" s="94" t="s">
        <v>162</v>
      </c>
      <c r="C8" s="201"/>
    </row>
    <row r="10" spans="2:10" x14ac:dyDescent="0.2">
      <c r="B10" s="184" t="s">
        <v>10</v>
      </c>
      <c r="C10" s="184"/>
      <c r="D10" s="184"/>
    </row>
    <row r="11" spans="2:10" ht="15" x14ac:dyDescent="0.25">
      <c r="B11" s="95" t="s">
        <v>17</v>
      </c>
      <c r="C11" s="96" t="s">
        <v>139</v>
      </c>
      <c r="D11" s="97"/>
    </row>
    <row r="12" spans="2:10" ht="15" x14ac:dyDescent="0.25">
      <c r="B12" s="98" t="s">
        <v>18</v>
      </c>
      <c r="C12" s="99" t="s">
        <v>163</v>
      </c>
      <c r="D12" s="101">
        <f>Prüfung!E65</f>
        <v>0</v>
      </c>
    </row>
    <row r="13" spans="2:10" ht="15" x14ac:dyDescent="0.25">
      <c r="B13" s="98" t="s">
        <v>19</v>
      </c>
      <c r="C13" s="99" t="s">
        <v>20</v>
      </c>
      <c r="D13" s="101">
        <f>Prüfung!E103</f>
        <v>0</v>
      </c>
    </row>
    <row r="14" spans="2:10" ht="15" x14ac:dyDescent="0.25">
      <c r="B14" s="98" t="s">
        <v>140</v>
      </c>
      <c r="C14" s="99" t="s">
        <v>164</v>
      </c>
      <c r="D14" s="101">
        <v>0</v>
      </c>
    </row>
    <row r="15" spans="2:10" ht="15" x14ac:dyDescent="0.25">
      <c r="B15" s="95"/>
      <c r="C15" s="96" t="s">
        <v>141</v>
      </c>
      <c r="D15" s="102">
        <f>SUM(D12:D14)</f>
        <v>0</v>
      </c>
    </row>
    <row r="16" spans="2:10" ht="15" x14ac:dyDescent="0.25">
      <c r="B16" s="95" t="s">
        <v>21</v>
      </c>
      <c r="C16" s="96" t="s">
        <v>142</v>
      </c>
      <c r="D16" s="97"/>
    </row>
    <row r="17" spans="2:4" ht="15" x14ac:dyDescent="0.25">
      <c r="B17" s="98"/>
      <c r="C17" s="99" t="s">
        <v>143</v>
      </c>
      <c r="D17" s="101">
        <f>Prüfung!E116</f>
        <v>0</v>
      </c>
    </row>
    <row r="18" spans="2:4" ht="15" x14ac:dyDescent="0.25">
      <c r="B18" s="95"/>
      <c r="C18" s="96" t="s">
        <v>28</v>
      </c>
      <c r="D18" s="102">
        <f>SUM(D15+D17)</f>
        <v>0</v>
      </c>
    </row>
    <row r="19" spans="2:4" ht="15" x14ac:dyDescent="0.25">
      <c r="B19" s="95"/>
      <c r="C19" s="99" t="s">
        <v>144</v>
      </c>
      <c r="D19" s="101">
        <f>Prüfung!D124</f>
        <v>0</v>
      </c>
    </row>
    <row r="20" spans="2:4" ht="15" x14ac:dyDescent="0.25">
      <c r="B20" s="95"/>
      <c r="C20" s="96" t="s">
        <v>145</v>
      </c>
      <c r="D20" s="102">
        <f>D18-D19</f>
        <v>0</v>
      </c>
    </row>
    <row r="21" spans="2:4" ht="15" customHeight="1" x14ac:dyDescent="0.2">
      <c r="B21" s="185" t="s">
        <v>121</v>
      </c>
      <c r="C21" s="186"/>
      <c r="D21" s="187"/>
    </row>
    <row r="22" spans="2:4" ht="15" x14ac:dyDescent="0.25">
      <c r="B22" s="95" t="s">
        <v>17</v>
      </c>
      <c r="C22" s="96" t="s">
        <v>53</v>
      </c>
      <c r="D22" s="102">
        <f>SUM(D23:D26)</f>
        <v>0</v>
      </c>
    </row>
    <row r="23" spans="2:4" ht="15" x14ac:dyDescent="0.25">
      <c r="B23" s="98" t="s">
        <v>146</v>
      </c>
      <c r="C23" s="99" t="s">
        <v>51</v>
      </c>
      <c r="D23" s="101">
        <f>Prüfung!K133</f>
        <v>0</v>
      </c>
    </row>
    <row r="24" spans="2:4" ht="15" x14ac:dyDescent="0.25">
      <c r="B24" s="98" t="s">
        <v>19</v>
      </c>
      <c r="C24" s="99" t="s">
        <v>147</v>
      </c>
      <c r="D24" s="101">
        <f>Prüfung!K134</f>
        <v>0</v>
      </c>
    </row>
    <row r="25" spans="2:4" ht="15" x14ac:dyDescent="0.25">
      <c r="B25" s="98" t="s">
        <v>140</v>
      </c>
      <c r="C25" s="99" t="s">
        <v>148</v>
      </c>
      <c r="D25" s="101">
        <f>Prüfung!K135</f>
        <v>0</v>
      </c>
    </row>
    <row r="26" spans="2:4" ht="15" x14ac:dyDescent="0.25">
      <c r="B26" s="98" t="s">
        <v>149</v>
      </c>
      <c r="C26" s="100" t="s">
        <v>52</v>
      </c>
      <c r="D26" s="101">
        <f>Prüfung!K136</f>
        <v>0</v>
      </c>
    </row>
    <row r="27" spans="2:4" ht="15" x14ac:dyDescent="0.25">
      <c r="B27" s="95" t="s">
        <v>21</v>
      </c>
      <c r="C27" s="96" t="s">
        <v>29</v>
      </c>
      <c r="D27" s="102">
        <f>SUM(D28:D31)</f>
        <v>0</v>
      </c>
    </row>
    <row r="28" spans="2:4" ht="15" x14ac:dyDescent="0.25">
      <c r="B28" s="98" t="s">
        <v>22</v>
      </c>
      <c r="C28" s="99" t="s">
        <v>30</v>
      </c>
      <c r="D28" s="101">
        <f>Prüfung!K138</f>
        <v>0</v>
      </c>
    </row>
    <row r="29" spans="2:4" ht="15" x14ac:dyDescent="0.25">
      <c r="B29" s="98" t="s">
        <v>23</v>
      </c>
      <c r="C29" s="99" t="s">
        <v>31</v>
      </c>
      <c r="D29" s="101">
        <f>Prüfung!K139</f>
        <v>0</v>
      </c>
    </row>
    <row r="30" spans="2:4" ht="15" x14ac:dyDescent="0.25">
      <c r="B30" s="98" t="s">
        <v>24</v>
      </c>
      <c r="C30" s="99" t="s">
        <v>32</v>
      </c>
      <c r="D30" s="101">
        <f>Prüfung!K140</f>
        <v>0</v>
      </c>
    </row>
    <row r="31" spans="2:4" ht="15" x14ac:dyDescent="0.25">
      <c r="B31" s="98" t="s">
        <v>25</v>
      </c>
      <c r="C31" s="100" t="s">
        <v>150</v>
      </c>
      <c r="D31" s="101">
        <f>Prüfung!K141</f>
        <v>0</v>
      </c>
    </row>
    <row r="32" spans="2:4" ht="15" x14ac:dyDescent="0.25">
      <c r="B32" s="95" t="s">
        <v>151</v>
      </c>
      <c r="C32" s="96" t="s">
        <v>54</v>
      </c>
      <c r="D32" s="102">
        <f>SUM(D33:D34)</f>
        <v>0</v>
      </c>
    </row>
    <row r="33" spans="2:4" ht="15" x14ac:dyDescent="0.25">
      <c r="B33" s="98" t="s">
        <v>26</v>
      </c>
      <c r="C33" s="99" t="s">
        <v>152</v>
      </c>
      <c r="D33" s="101">
        <f>Prüfung!K143</f>
        <v>0</v>
      </c>
    </row>
    <row r="34" spans="2:4" ht="15" x14ac:dyDescent="0.25">
      <c r="B34" s="98" t="s">
        <v>27</v>
      </c>
      <c r="C34" s="99" t="s">
        <v>31</v>
      </c>
      <c r="D34" s="101">
        <f>Prüfung!K144</f>
        <v>0</v>
      </c>
    </row>
    <row r="35" spans="2:4" ht="15" x14ac:dyDescent="0.25">
      <c r="B35" s="95"/>
      <c r="C35" s="96" t="s">
        <v>33</v>
      </c>
      <c r="D35" s="102">
        <f>SUM(D22,D27,D32)</f>
        <v>0</v>
      </c>
    </row>
    <row r="36" spans="2:4" x14ac:dyDescent="0.2">
      <c r="B36" s="89"/>
      <c r="C36" s="90"/>
      <c r="D36" s="91"/>
    </row>
    <row r="37" spans="2:4" ht="15" x14ac:dyDescent="0.25">
      <c r="B37" s="89"/>
      <c r="C37" s="190" t="s">
        <v>153</v>
      </c>
      <c r="D37" s="191"/>
    </row>
    <row r="38" spans="2:4" ht="15" x14ac:dyDescent="0.25">
      <c r="B38" s="89"/>
      <c r="C38" s="106" t="s">
        <v>154</v>
      </c>
      <c r="D38" s="107" t="e">
        <f>D22/D20</f>
        <v>#DIV/0!</v>
      </c>
    </row>
    <row r="39" spans="2:4" ht="15" x14ac:dyDescent="0.25">
      <c r="B39" s="89"/>
      <c r="C39" s="106" t="s">
        <v>155</v>
      </c>
      <c r="D39" s="107" t="e">
        <f>D27/$D$20</f>
        <v>#DIV/0!</v>
      </c>
    </row>
    <row r="40" spans="2:4" ht="15" x14ac:dyDescent="0.25">
      <c r="B40" s="89"/>
      <c r="C40" s="108" t="s">
        <v>34</v>
      </c>
      <c r="D40" s="109" t="e">
        <f>D28/$D$20</f>
        <v>#DIV/0!</v>
      </c>
    </row>
    <row r="41" spans="2:4" ht="15" x14ac:dyDescent="0.25">
      <c r="B41" s="89"/>
      <c r="C41" s="108" t="s">
        <v>35</v>
      </c>
      <c r="D41" s="109" t="e">
        <f>D29/$D$20</f>
        <v>#DIV/0!</v>
      </c>
    </row>
    <row r="42" spans="2:4" ht="15" x14ac:dyDescent="0.25">
      <c r="B42" s="89"/>
      <c r="C42" s="108" t="s">
        <v>36</v>
      </c>
      <c r="D42" s="109" t="e">
        <f>D30/$D$20</f>
        <v>#DIV/0!</v>
      </c>
    </row>
    <row r="43" spans="2:4" ht="15.75" thickBot="1" x14ac:dyDescent="0.3">
      <c r="B43" s="89"/>
      <c r="C43" s="110" t="s">
        <v>156</v>
      </c>
      <c r="D43" s="111" t="e">
        <f>D31/$D$20</f>
        <v>#DIV/0!</v>
      </c>
    </row>
    <row r="44" spans="2:4" ht="15" x14ac:dyDescent="0.25">
      <c r="C44" s="188" t="s">
        <v>157</v>
      </c>
      <c r="D44" s="189"/>
    </row>
    <row r="45" spans="2:4" ht="15" x14ac:dyDescent="0.25">
      <c r="C45" s="108" t="s">
        <v>158</v>
      </c>
      <c r="D45" s="109" t="e">
        <f>D33/$D$20</f>
        <v>#DIV/0!</v>
      </c>
    </row>
    <row r="46" spans="2:4" ht="15" x14ac:dyDescent="0.25">
      <c r="C46" s="108" t="s">
        <v>159</v>
      </c>
      <c r="D46" s="109" t="e">
        <f>D34/$D$20</f>
        <v>#DIV/0!</v>
      </c>
    </row>
    <row r="47" spans="2:4" ht="15" x14ac:dyDescent="0.25">
      <c r="C47" s="106" t="s">
        <v>160</v>
      </c>
      <c r="D47" s="107" t="e">
        <f>D32/$D$20</f>
        <v>#DIV/0!</v>
      </c>
    </row>
  </sheetData>
  <sheetProtection algorithmName="SHA-512" hashValue="q1xaBzA6Y9iOetiS12B6VQ/QtcEqzHs3y9VJWBeu+BxKpREh1p6A38QfIfF2UyQhlWOroQFDEtP4QLvzW9XKzw==" saltValue="1PjZlNFz9pYXIYBlY8yceA==" spinCount="100000" sheet="1" objects="1" scenarios="1"/>
  <mergeCells count="4">
    <mergeCell ref="B10:D10"/>
    <mergeCell ref="B21:D21"/>
    <mergeCell ref="C44:D44"/>
    <mergeCell ref="C37:D37"/>
  </mergeCells>
  <dataValidations count="1">
    <dataValidation type="list" allowBlank="1" showInputMessage="1" showErrorMessage="1" sqref="C7">
      <formula1>"Projektantrag,1. Änderungsantrag,2. Änderungsantrag,3. Änderungsantrag,4. Änderungsantrag"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E34" sqref="E34"/>
    </sheetView>
  </sheetViews>
  <sheetFormatPr baseColWidth="10" defaultRowHeight="14.25" x14ac:dyDescent="0.2"/>
  <sheetData>
    <row r="1" spans="1:1" ht="15" x14ac:dyDescent="0.25">
      <c r="A1" s="32" t="s">
        <v>69</v>
      </c>
    </row>
    <row r="2" spans="1:1" x14ac:dyDescent="0.2">
      <c r="A2" t="s">
        <v>61</v>
      </c>
    </row>
    <row r="3" spans="1:1" x14ac:dyDescent="0.2">
      <c r="A3" t="s">
        <v>62</v>
      </c>
    </row>
    <row r="4" spans="1:1" x14ac:dyDescent="0.2">
      <c r="A4" t="s">
        <v>63</v>
      </c>
    </row>
    <row r="5" spans="1:1" x14ac:dyDescent="0.2">
      <c r="A5" t="s">
        <v>74</v>
      </c>
    </row>
    <row r="6" spans="1:1" x14ac:dyDescent="0.2">
      <c r="A6" t="s">
        <v>64</v>
      </c>
    </row>
    <row r="7" spans="1:1" x14ac:dyDescent="0.2">
      <c r="A7" t="s">
        <v>65</v>
      </c>
    </row>
    <row r="8" spans="1:1" x14ac:dyDescent="0.2">
      <c r="A8" t="s">
        <v>66</v>
      </c>
    </row>
    <row r="9" spans="1:1" x14ac:dyDescent="0.2">
      <c r="A9" t="s">
        <v>67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68</v>
      </c>
    </row>
    <row r="14" spans="1:1" x14ac:dyDescent="0.2">
      <c r="A14" t="s">
        <v>90</v>
      </c>
    </row>
    <row r="15" spans="1:1" x14ac:dyDescent="0.2">
      <c r="A15" t="s">
        <v>89</v>
      </c>
    </row>
    <row r="16" spans="1:1" x14ac:dyDescent="0.2">
      <c r="A16" t="s">
        <v>91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Erläuterungen</vt:lpstr>
      <vt:lpstr>Prüfung</vt:lpstr>
      <vt:lpstr>geprüfter F-Plan</vt:lpstr>
      <vt:lpstr>Hilfstabelle</vt:lpstr>
      <vt:lpstr>Erläuterungen!Druckbereich</vt:lpstr>
      <vt:lpstr>Prüfung!Druckbereich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Reiter, Sebastian</dc:creator>
  <cp:lastModifiedBy>Fürstenberg, Sabrina</cp:lastModifiedBy>
  <cp:lastPrinted>2018-07-02T10:13:17Z</cp:lastPrinted>
  <dcterms:created xsi:type="dcterms:W3CDTF">2015-01-28T10:11:31Z</dcterms:created>
  <dcterms:modified xsi:type="dcterms:W3CDTF">2018-07-12T11:22:15Z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3/22/2017 8:51:11 AM</vt:lpwstr>
  </property>
  <property fmtid="{D5CDD505-2E9C-101B-9397-08002B2CF9AE}" pid="3" name="OS_LastOpenUser">
    <vt:lpwstr>BEATE.PETERSEN</vt:lpwstr>
  </property>
</Properties>
</file>