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na.reisener\Desktop\"/>
    </mc:Choice>
  </mc:AlternateContent>
  <bookViews>
    <workbookView xWindow="0" yWindow="0" windowWidth="19200" windowHeight="11304"/>
  </bookViews>
  <sheets>
    <sheet name="Erläuterungen Finanzierungsplan" sheetId="1" r:id="rId1"/>
  </sheets>
  <definedNames>
    <definedName name="_xlnm.Print_Area" localSheetId="0">'Erläuterungen Finanzierungsplan'!$A$1:$AR$114</definedName>
  </definedNames>
  <calcPr calcId="162913"/>
</workbook>
</file>

<file path=xl/calcChain.xml><?xml version="1.0" encoding="utf-8"?>
<calcChain xmlns="http://schemas.openxmlformats.org/spreadsheetml/2006/main">
  <c r="B113" i="1" l="1"/>
  <c r="AK65" i="1" l="1"/>
  <c r="AK66" i="1"/>
  <c r="AK67" i="1"/>
  <c r="AK68" i="1"/>
  <c r="AK64" i="1"/>
  <c r="AK21" i="1"/>
  <c r="AK22" i="1"/>
  <c r="AK23" i="1"/>
  <c r="AK24" i="1"/>
  <c r="AK25" i="1"/>
  <c r="AK26" i="1"/>
  <c r="AK27" i="1"/>
  <c r="AK28" i="1"/>
  <c r="AK29" i="1"/>
  <c r="AK30" i="1"/>
  <c r="AK31" i="1"/>
  <c r="AK32" i="1"/>
  <c r="AK33" i="1"/>
  <c r="AK34" i="1"/>
  <c r="AK35" i="1"/>
  <c r="AK20" i="1"/>
  <c r="AG65" i="1" l="1"/>
  <c r="AG66" i="1"/>
  <c r="AG67" i="1"/>
  <c r="AG68" i="1"/>
  <c r="AG64" i="1"/>
  <c r="AG24" i="1"/>
  <c r="AG25" i="1"/>
  <c r="AG26" i="1"/>
  <c r="AG27" i="1"/>
  <c r="AG28" i="1"/>
  <c r="AG29" i="1"/>
  <c r="AG30" i="1"/>
  <c r="AG31" i="1"/>
  <c r="AG32" i="1"/>
  <c r="AG33" i="1"/>
  <c r="AG34" i="1"/>
  <c r="AG35" i="1"/>
  <c r="N94" i="1" l="1"/>
  <c r="V64" i="1" l="1"/>
  <c r="V65" i="1"/>
  <c r="P64" i="1"/>
  <c r="P65" i="1"/>
  <c r="T99" i="1" l="1"/>
  <c r="Q102" i="1"/>
  <c r="T97" i="1" l="1"/>
  <c r="T98" i="1"/>
  <c r="T91" i="1" l="1"/>
  <c r="T92" i="1"/>
  <c r="T96" i="1"/>
  <c r="T90" i="1"/>
  <c r="A418" i="1" l="1"/>
  <c r="E85" i="1" s="1"/>
  <c r="B112" i="1"/>
  <c r="N111" i="1"/>
  <c r="S111" i="1" s="1"/>
  <c r="Q108" i="1"/>
  <c r="N87" i="1"/>
  <c r="N100" i="1" s="1"/>
  <c r="V68" i="1"/>
  <c r="X68" i="1" s="1"/>
  <c r="P68" i="1"/>
  <c r="V67" i="1"/>
  <c r="X67" i="1" s="1"/>
  <c r="P67" i="1"/>
  <c r="V66" i="1"/>
  <c r="X66" i="1" s="1"/>
  <c r="P66" i="1"/>
  <c r="AD56" i="1"/>
  <c r="Z56" i="1"/>
  <c r="AD55" i="1"/>
  <c r="Z55" i="1"/>
  <c r="AD54" i="1"/>
  <c r="Z54" i="1"/>
  <c r="AD53" i="1"/>
  <c r="Z53" i="1"/>
  <c r="AD52" i="1"/>
  <c r="Z52" i="1"/>
  <c r="AD51" i="1"/>
  <c r="Z51" i="1"/>
  <c r="AD50" i="1"/>
  <c r="Z50" i="1"/>
  <c r="AD49" i="1"/>
  <c r="Z49" i="1"/>
  <c r="AD48" i="1"/>
  <c r="Z48" i="1"/>
  <c r="AD47" i="1"/>
  <c r="Z47" i="1"/>
  <c r="AD46" i="1"/>
  <c r="Z46" i="1"/>
  <c r="AD45" i="1"/>
  <c r="Z45" i="1"/>
  <c r="AD44" i="1"/>
  <c r="Z44" i="1"/>
  <c r="AD43" i="1"/>
  <c r="Z43" i="1"/>
  <c r="Z42" i="1"/>
  <c r="Z57" i="1" s="1"/>
  <c r="V35" i="1"/>
  <c r="X35" i="1" s="1"/>
  <c r="P35" i="1"/>
  <c r="V34" i="1"/>
  <c r="X34" i="1" s="1"/>
  <c r="P34" i="1"/>
  <c r="V33" i="1"/>
  <c r="X33" i="1" s="1"/>
  <c r="P33" i="1"/>
  <c r="V32" i="1"/>
  <c r="X32" i="1" s="1"/>
  <c r="P32" i="1"/>
  <c r="V31" i="1"/>
  <c r="X31" i="1" s="1"/>
  <c r="P31" i="1"/>
  <c r="V30" i="1"/>
  <c r="X30" i="1" s="1"/>
  <c r="P30" i="1"/>
  <c r="V29" i="1"/>
  <c r="X29" i="1" s="1"/>
  <c r="P29" i="1"/>
  <c r="V28" i="1"/>
  <c r="X28" i="1" s="1"/>
  <c r="P28" i="1"/>
  <c r="V27" i="1"/>
  <c r="X27" i="1" s="1"/>
  <c r="P27" i="1"/>
  <c r="V26" i="1"/>
  <c r="X26" i="1" s="1"/>
  <c r="P26" i="1"/>
  <c r="V25" i="1"/>
  <c r="X25" i="1" s="1"/>
  <c r="P25" i="1"/>
  <c r="V24" i="1"/>
  <c r="X24" i="1" s="1"/>
  <c r="P24" i="1"/>
  <c r="V23" i="1"/>
  <c r="X23" i="1" s="1"/>
  <c r="P23" i="1"/>
  <c r="AG23" i="1" s="1"/>
  <c r="V22" i="1"/>
  <c r="X22" i="1" s="1"/>
  <c r="P22" i="1"/>
  <c r="AG22" i="1" s="1"/>
  <c r="V21" i="1"/>
  <c r="X21" i="1" s="1"/>
  <c r="P21" i="1"/>
  <c r="AG21" i="1" s="1"/>
  <c r="V20" i="1"/>
  <c r="P20" i="1"/>
  <c r="AG20" i="1" s="1"/>
  <c r="X20" i="1" l="1"/>
  <c r="X64" i="1"/>
  <c r="X65" i="1"/>
  <c r="Q111" i="1"/>
  <c r="AG36" i="1"/>
  <c r="AG69" i="1" l="1"/>
  <c r="I74" i="1" s="1"/>
  <c r="I75" i="1" s="1"/>
  <c r="I76" i="1" s="1"/>
  <c r="I79" i="1" s="1"/>
  <c r="R97" i="1" s="1"/>
  <c r="R87" i="1" l="1"/>
  <c r="R98" i="1"/>
  <c r="R99" i="1"/>
  <c r="B103" i="1"/>
  <c r="N112" i="1"/>
  <c r="Q112" i="1" s="1"/>
  <c r="S112" i="1" s="1"/>
  <c r="R96" i="1"/>
  <c r="N113" i="1" l="1"/>
  <c r="Q113" i="1" l="1"/>
  <c r="S113" i="1" s="1"/>
</calcChain>
</file>

<file path=xl/comments1.xml><?xml version="1.0" encoding="utf-8"?>
<comments xmlns="http://schemas.openxmlformats.org/spreadsheetml/2006/main">
  <authors>
    <author>Reisener, Jana</author>
  </authors>
  <commentList>
    <comment ref="B7" authorId="0" shapeId="0">
      <text>
        <r>
          <rPr>
            <sz val="9"/>
            <color indexed="81"/>
            <rFont val="Tahoma"/>
            <family val="2"/>
          </rPr>
          <t xml:space="preserve">Dieser Titel erscheint auf dem Plakat, dass bei Durchführung des Projektes auszudrucken und aufzuhängen ist.
</t>
        </r>
      </text>
    </comment>
    <comment ref="B9" authorId="0" shapeId="0">
      <text>
        <r>
          <rPr>
            <sz val="9"/>
            <color indexed="81"/>
            <rFont val="Tahoma"/>
            <family val="2"/>
          </rPr>
          <t xml:space="preserve">Bitte Antragsnummer aus Kundenportal übernehmen.
</t>
        </r>
      </text>
    </comment>
    <comment ref="A16" authorId="0" shapeId="0">
      <text>
        <r>
          <rPr>
            <b/>
            <sz val="9"/>
            <color indexed="81"/>
            <rFont val="Tahoma"/>
            <family val="2"/>
          </rPr>
          <t>Eigenes Personal</t>
        </r>
        <r>
          <rPr>
            <sz val="9"/>
            <color indexed="81"/>
            <rFont val="Tahoma"/>
            <family val="2"/>
          </rPr>
          <t xml:space="preserve"> ist beim Antragsteller festangestelltes Personal.
</t>
        </r>
        <r>
          <rPr>
            <b/>
            <sz val="9"/>
            <color indexed="81"/>
            <rFont val="Tahoma"/>
            <family val="2"/>
          </rPr>
          <t>Fremdes Personal</t>
        </r>
        <r>
          <rPr>
            <sz val="9"/>
            <color indexed="81"/>
            <rFont val="Tahoma"/>
            <family val="2"/>
          </rPr>
          <t xml:space="preserve"> ist beim Kooperationspartnern festangestelltes Personal.
</t>
        </r>
      </text>
    </comment>
    <comment ref="A18" authorId="0" shapeId="0">
      <text>
        <r>
          <rPr>
            <sz val="9"/>
            <color indexed="81"/>
            <rFont val="Tahoma"/>
            <family val="2"/>
          </rPr>
          <t xml:space="preserve">Sollte noch keine Person für die Tätigkeit feststehen, tragen Sie bitte N.N. ein
</t>
        </r>
      </text>
    </comment>
    <comment ref="X18" authorId="0" shapeId="0">
      <text>
        <r>
          <rPr>
            <sz val="9"/>
            <color indexed="81"/>
            <rFont val="Tahoma"/>
            <family val="2"/>
          </rPr>
          <t xml:space="preserve">Die angegebenen Stundenzahlen sind in der Tätigkeitsdarstellung zu verteilen.
</t>
        </r>
      </text>
    </comment>
    <comment ref="AB18" authorId="0" shapeId="0">
      <text>
        <r>
          <rPr>
            <sz val="9"/>
            <color indexed="81"/>
            <rFont val="Tahoma"/>
            <family val="2"/>
          </rPr>
          <t>Sollte noch keine Person für die Tätigkeit feststehen, tragen Sie bitte das eingeplante Gehalt ein.</t>
        </r>
      </text>
    </comment>
    <comment ref="A62" authorId="0" shapeId="0">
      <text>
        <r>
          <rPr>
            <sz val="9"/>
            <color indexed="81"/>
            <rFont val="Tahoma"/>
            <family val="2"/>
          </rPr>
          <t xml:space="preserve">Sollte noch keine Person für die Tätigkeit feststehen, tragen Sie bitte N.N. ein
</t>
        </r>
      </text>
    </comment>
    <comment ref="X62" authorId="0" shapeId="0">
      <text>
        <r>
          <rPr>
            <sz val="9"/>
            <color indexed="81"/>
            <rFont val="Tahoma"/>
            <family val="2"/>
          </rPr>
          <t xml:space="preserve">Die angegebenen Stundenzahlen sind in der Tätigkeitsdarstellung zu verteilen.
</t>
        </r>
      </text>
    </comment>
    <comment ref="AB62" authorId="0" shapeId="0">
      <text>
        <r>
          <rPr>
            <sz val="9"/>
            <color indexed="81"/>
            <rFont val="Tahoma"/>
            <family val="2"/>
          </rPr>
          <t>Sollte noch keine Person für die Tätigkeit feststehen, tragen Sie bitte das eingeplante Gehalt ein.</t>
        </r>
      </text>
    </comment>
    <comment ref="T87" authorId="0" shapeId="0">
      <text>
        <r>
          <rPr>
            <b/>
            <sz val="9"/>
            <color indexed="81"/>
            <rFont val="Tahoma"/>
            <charset val="1"/>
          </rPr>
          <t xml:space="preserve">Beispiel zur Erläuterung von Einnahmen:
Anteilsfinanzierung - IHK finanziert 20 % der Gesamtausgaben (Ansatz 20.000,00 €)
Festbetragsfinanzierung - BA zahlt 30.000,00 €
</t>
        </r>
        <r>
          <rPr>
            <sz val="9"/>
            <color indexed="81"/>
            <rFont val="Tahoma"/>
            <charset val="1"/>
          </rPr>
          <t xml:space="preserve">
</t>
        </r>
      </text>
    </comment>
  </commentList>
</comments>
</file>

<file path=xl/sharedStrings.xml><?xml version="1.0" encoding="utf-8"?>
<sst xmlns="http://schemas.openxmlformats.org/spreadsheetml/2006/main" count="151" uniqueCount="132">
  <si>
    <t>Unterstützung Regionaler Fachkräftebündnisse (Strukturmaßnahme)</t>
  </si>
  <si>
    <t>Erläuterungen zum Finanzierungsplan</t>
  </si>
  <si>
    <t>Programmgebiet</t>
  </si>
  <si>
    <t>SER (Stärker entwickelte Region)</t>
  </si>
  <si>
    <t>Antragsteller/in</t>
  </si>
  <si>
    <t>Projekttitel</t>
  </si>
  <si>
    <t>Version</t>
  </si>
  <si>
    <t>Projektantrag</t>
  </si>
  <si>
    <t>Antragsnummer</t>
  </si>
  <si>
    <t>Projektzeitraum</t>
  </si>
  <si>
    <t>Beginn:</t>
  </si>
  <si>
    <t>Ende:</t>
  </si>
  <si>
    <t xml:space="preserve">    Ausgaben</t>
  </si>
  <si>
    <t>Ausgabenposition 1.1 (Bezüge für eigenes und fremdes Personal inkl. Sozialabgaben)</t>
  </si>
  <si>
    <t>Name, Vorname</t>
  </si>
  <si>
    <t>Tätigkeit im Projekt</t>
  </si>
  <si>
    <t>Im Projekt ein-
gesetzt vom</t>
  </si>
  <si>
    <t>Im Projekt ein-
gesetzt bis</t>
  </si>
  <si>
    <t>Monate im Projekt</t>
  </si>
  <si>
    <t>vertragliche Wochen- arbeitszeit beim AG</t>
  </si>
  <si>
    <t>davon Stellen- anteil im Projekt in %</t>
  </si>
  <si>
    <t>Wochen- stunden- zahl im Projekt</t>
  </si>
  <si>
    <t>Stunden- kontingent im Projekt</t>
  </si>
  <si>
    <t>Jahres- gehalts- nachweis liegt vor</t>
  </si>
  <si>
    <t>Jahres-AN-Bruttogehalt</t>
  </si>
  <si>
    <t>Projektleitung</t>
  </si>
  <si>
    <t>Projektmitarbeit</t>
  </si>
  <si>
    <t>Summe:</t>
  </si>
  <si>
    <t>Ausgabenposition 1.2 (Ausgaben für Honorarkräfte)</t>
  </si>
  <si>
    <t>Qualifikation (Nachweise bitte als Anlage beifügen)</t>
  </si>
  <si>
    <t>Stundensatz je Zeitstunde</t>
  </si>
  <si>
    <t>Std. im Projekt</t>
  </si>
  <si>
    <t>Gesamt</t>
  </si>
  <si>
    <t>Anmerkungen / Erläuterungen
(Projektaufgaben und Einsatz im Projekt):</t>
  </si>
  <si>
    <t>Ausgabenposition 1.3 (Arbeitsentgelt des Verwaltungspersonals inkl. Sozialabgaben)</t>
  </si>
  <si>
    <t>Summe Ausgabenpositionen 1.1 - 1.3</t>
  </si>
  <si>
    <t>Restkostenpauschale (35%)</t>
  </si>
  <si>
    <t>Gesamtausgaben</t>
  </si>
  <si>
    <t>abzgl. Verkaufserlöse und Erlöse aus entgeltlichen Dienst- oder Werkleistungen</t>
  </si>
  <si>
    <t>Sofern im Projekt Produkte hergestellt oder Dienstleistungen erbracht werden und dafür Erlöse eingenommen werden, sind die zuwendungsfähigen Gesamtausgaben um diese Erlöse zu mindern. Sie dürfen nicht auf die Kofinanzierung angerechnet werden.</t>
  </si>
  <si>
    <t xml:space="preserve">um o.g. Erlöse bereinigte zuwendungsfähige Gesamtausgaben </t>
  </si>
  <si>
    <t xml:space="preserve">     Einnahmen</t>
  </si>
  <si>
    <t>Einnahmen:</t>
  </si>
  <si>
    <t>A - Kofinanzierung</t>
  </si>
  <si>
    <t>1.</t>
  </si>
  <si>
    <t>Summe der privaten Kofinanzierung</t>
  </si>
  <si>
    <t>Anmerkungen / Erläuterungen zur Zusammensetzung und Herkunft der privaten Kofinanzierung:</t>
  </si>
  <si>
    <t>1.1</t>
  </si>
  <si>
    <t>Einnahmen aus Freistellungen</t>
  </si>
  <si>
    <t>1.2</t>
  </si>
  <si>
    <t>Direktbeiträge</t>
  </si>
  <si>
    <t>1.3</t>
  </si>
  <si>
    <t>Teilnehmerbeiträge</t>
  </si>
  <si>
    <t>1.4</t>
  </si>
  <si>
    <t>sonstige private Mittel (z.B. Eigenmittel )</t>
  </si>
  <si>
    <t>2.</t>
  </si>
  <si>
    <t>Summe der öffentlichen Kofinanzierung</t>
  </si>
  <si>
    <t>Anmerkungen / Erläuterungen zur Zusammensetzung und Herkunft der öffentlichen Kofinanzierung:</t>
  </si>
  <si>
    <t>2.1</t>
  </si>
  <si>
    <t>Bundesmittel, einschließlich BA</t>
  </si>
  <si>
    <t>2.2</t>
  </si>
  <si>
    <t>Landesmittel</t>
  </si>
  <si>
    <t>2.3</t>
  </si>
  <si>
    <t>Kommunale Mittel</t>
  </si>
  <si>
    <t>2.4</t>
  </si>
  <si>
    <t>Summe der Kofinanzierung</t>
  </si>
  <si>
    <t xml:space="preserve">     Bemessungsgrenzen</t>
  </si>
  <si>
    <t>Wie viele Monate läuft das Projekt insgesamt?</t>
  </si>
  <si>
    <t>Handelt es sich bei dem Projekt um Netzwerkarbeit und Projektentwicklung im Sinne von Ziffer 2.1.1.6 der Richtlinie?</t>
  </si>
  <si>
    <t>ja</t>
  </si>
  <si>
    <t>Bemessungsgrenze</t>
  </si>
  <si>
    <t>erreichter Wert</t>
  </si>
  <si>
    <t>eingehalten</t>
  </si>
  <si>
    <t>max. Laufzeit von 24 Monaten eingehalten?</t>
  </si>
  <si>
    <t>Hilfstabelle</t>
  </si>
  <si>
    <t>ÜR (Übergangsregion)</t>
  </si>
  <si>
    <t>1. Änderungsantrag</t>
  </si>
  <si>
    <t>2. Änderungsantrag</t>
  </si>
  <si>
    <t>3. Änderungsantrag</t>
  </si>
  <si>
    <t>4. Änderungsantrag</t>
  </si>
  <si>
    <t>5. Änderungsantrag</t>
  </si>
  <si>
    <t>6. Änderungsantrag</t>
  </si>
  <si>
    <t>7. Änderungsantrag</t>
  </si>
  <si>
    <t>8. Änderungsantrag</t>
  </si>
  <si>
    <t>9. Änderungsantrag</t>
  </si>
  <si>
    <t>10. Änderungsantrag</t>
  </si>
  <si>
    <t>nein</t>
  </si>
  <si>
    <t>entfällt</t>
  </si>
  <si>
    <t>Erhöhung der Mobilität</t>
  </si>
  <si>
    <t>Wohnraum, Miete und Verpflegung</t>
  </si>
  <si>
    <t>Stabilisierung und Motivation im sozialen Umfeld</t>
  </si>
  <si>
    <t>Arbeits- und Ausbildungsaufnahme</t>
  </si>
  <si>
    <t>Berufliche Orientierung</t>
  </si>
  <si>
    <t>Personal- und Personalnebenkosten</t>
  </si>
  <si>
    <t>Sonstige Sachkosten</t>
  </si>
  <si>
    <t>Fortbildungs- und Reisekosten</t>
  </si>
  <si>
    <t>Kaufmännische- /Verwaltungstätigkeit</t>
  </si>
  <si>
    <t>Anleitung/Ausbildung</t>
  </si>
  <si>
    <t>Beratungstätigkeit</t>
  </si>
  <si>
    <t>Hilfstätigkeit</t>
  </si>
  <si>
    <t>Nicht projektbezogen</t>
  </si>
  <si>
    <t>Pädagogische Mitarbeit</t>
  </si>
  <si>
    <t>Sozialpädagogische Betreuung</t>
  </si>
  <si>
    <t>Sozialpädagogische Leitung</t>
  </si>
  <si>
    <t>Wissenschaftliche Tätigkeit</t>
  </si>
  <si>
    <t>Nachbetreuung</t>
  </si>
  <si>
    <t>SW1</t>
  </si>
  <si>
    <t>SS1</t>
  </si>
  <si>
    <t>SW2</t>
  </si>
  <si>
    <t>SS2</t>
  </si>
  <si>
    <t>E2</t>
  </si>
  <si>
    <t>E3</t>
  </si>
  <si>
    <t>E4</t>
  </si>
  <si>
    <t>E5</t>
  </si>
  <si>
    <t>E6</t>
  </si>
  <si>
    <t>E7</t>
  </si>
  <si>
    <t>E8</t>
  </si>
  <si>
    <t>E9</t>
  </si>
  <si>
    <t>E10</t>
  </si>
  <si>
    <t>43,786,50</t>
  </si>
  <si>
    <t>E11</t>
  </si>
  <si>
    <t>E12</t>
  </si>
  <si>
    <t>E13</t>
  </si>
  <si>
    <t>E14</t>
  </si>
  <si>
    <t>E15</t>
  </si>
  <si>
    <t>sonstige öffentl. Mittel (z. B. Kammern, Kirchen, sonstige öffentl. Träger)</t>
  </si>
  <si>
    <r>
      <t xml:space="preserve">Bitte beachten Sie die Kommentare und Erläuterungen in den einzelnen Zellen 
</t>
    </r>
    <r>
      <rPr>
        <b/>
        <sz val="10"/>
        <rFont val="Arial"/>
        <family val="2"/>
      </rPr>
      <t>(gekennzeichnet durch eine kleine rote Ecke oben)!</t>
    </r>
    <r>
      <rPr>
        <b/>
        <sz val="12"/>
        <rFont val="Arial"/>
        <family val="2"/>
      </rPr>
      <t xml:space="preserve">
Die geltend gemachten Ansätze der Ausgaben </t>
    </r>
    <r>
      <rPr>
        <b/>
        <u/>
        <sz val="12"/>
        <rFont val="Arial"/>
        <family val="2"/>
      </rPr>
      <t>und</t>
    </r>
    <r>
      <rPr>
        <b/>
        <sz val="12"/>
        <rFont val="Arial"/>
        <family val="2"/>
      </rPr>
      <t xml:space="preserve"> Einnahmen sind in den dafür vorgesehenen Feldern zu begründen!</t>
    </r>
  </si>
  <si>
    <r>
      <rPr>
        <b/>
        <sz val="10"/>
        <rFont val="Arial"/>
        <family val="2"/>
      </rPr>
      <t>Beispiele zur Erläuterung von Einnahmen:</t>
    </r>
    <r>
      <rPr>
        <sz val="10"/>
        <rFont val="Arial"/>
        <family val="2"/>
      </rPr>
      <t xml:space="preserve">
         Anteilsfinanzierung - IHK finanziert 20 % der Gesamtausgaben (Ansatz 20.000,00 €)
Festbetragsfinanzierung - BA zahlt 30.000,00 €
          nach Ausgabenart - LK XY finanziert Projektleiterstelle (Ansatz 35.000,00 €)
Sofern mehrere Kofinanzierer in dieselbe Finanzierungsart gehören, sind alle aufzuführen!</t>
    </r>
  </si>
  <si>
    <t>Liegen von allen Kofinanzierern Kofinanzierungsbescheinigungen vor?</t>
  </si>
  <si>
    <t>Pädagogische Leitung</t>
  </si>
  <si>
    <t>Jahres-AG-SV-Anteil</t>
  </si>
  <si>
    <t>anteiliges AG-Bruttogehalt im Projekt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</si>
</sst>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0\ &quot;€&quot;"/>
    <numFmt numFmtId="165" formatCode="0.0"/>
    <numFmt numFmtId="166" formatCode="#,##0.00_ ;[Red]\-#,##0.00\ "/>
  </numFmts>
  <fonts count="20" x14ac:knownFonts="1">
    <font>
      <sz val="10"/>
      <name val="Arial"/>
    </font>
    <font>
      <sz val="10"/>
      <name val="Arial"/>
      <family val="2"/>
    </font>
    <font>
      <b/>
      <sz val="14"/>
      <name val="Arial"/>
      <family val="2"/>
    </font>
    <font>
      <b/>
      <sz val="12"/>
      <name val="Arial"/>
      <family val="2"/>
    </font>
    <font>
      <b/>
      <sz val="10"/>
      <name val="Arial"/>
      <family val="2"/>
    </font>
    <font>
      <sz val="12"/>
      <name val="Arial"/>
      <family val="2"/>
    </font>
    <font>
      <b/>
      <u/>
      <sz val="12"/>
      <name val="Arial"/>
      <family val="2"/>
    </font>
    <font>
      <sz val="10"/>
      <color theme="0"/>
      <name val="Arial"/>
      <family val="2"/>
    </font>
    <font>
      <b/>
      <sz val="10"/>
      <color rgb="FFFF0000"/>
      <name val="Arial"/>
      <family val="2"/>
    </font>
    <font>
      <b/>
      <sz val="10"/>
      <color theme="1"/>
      <name val="Arial"/>
      <family val="2"/>
    </font>
    <font>
      <b/>
      <sz val="11"/>
      <name val="Arial"/>
      <family val="2"/>
    </font>
    <font>
      <b/>
      <i/>
      <sz val="12"/>
      <color rgb="FFFF0000"/>
      <name val="Arial"/>
      <family val="2"/>
    </font>
    <font>
      <i/>
      <sz val="10"/>
      <color rgb="FFFF0000"/>
      <name val="Arial"/>
      <family val="2"/>
    </font>
    <font>
      <sz val="9"/>
      <color indexed="81"/>
      <name val="Tahoma"/>
      <family val="2"/>
    </font>
    <font>
      <sz val="11"/>
      <color theme="1"/>
      <name val="Calibri"/>
      <family val="2"/>
      <scheme val="minor"/>
    </font>
    <font>
      <sz val="9"/>
      <color indexed="81"/>
      <name val="Tahoma"/>
      <charset val="1"/>
    </font>
    <font>
      <b/>
      <sz val="9"/>
      <color indexed="81"/>
      <name val="Tahoma"/>
      <charset val="1"/>
    </font>
    <font>
      <sz val="10"/>
      <name val="Arial Narrow"/>
      <family val="2"/>
    </font>
    <font>
      <b/>
      <sz val="10"/>
      <name val="Arial Narrow"/>
      <family val="2"/>
    </font>
    <font>
      <b/>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indexed="22"/>
        <bgColor indexed="64"/>
      </patternFill>
    </fill>
  </fills>
  <borders count="2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thick">
        <color rgb="FFFFC000"/>
      </left>
      <right/>
      <top/>
      <bottom/>
      <diagonal/>
    </border>
    <border>
      <left/>
      <right style="thick">
        <color rgb="FFFFC000"/>
      </right>
      <top/>
      <bottom/>
      <diagonal/>
    </border>
    <border>
      <left style="thin">
        <color indexed="64"/>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4" fillId="0" borderId="0"/>
    <xf numFmtId="44" fontId="1" fillId="0" borderId="0" applyFont="0" applyFill="0" applyBorder="0" applyAlignment="0" applyProtection="0"/>
  </cellStyleXfs>
  <cellXfs count="293">
    <xf numFmtId="0" fontId="0" fillId="0" borderId="0" xfId="0"/>
    <xf numFmtId="0" fontId="0" fillId="0" borderId="0" xfId="0" applyProtection="1"/>
    <xf numFmtId="0" fontId="2" fillId="0" borderId="0" xfId="1" applyNumberFormat="1" applyFont="1" applyAlignment="1" applyProtection="1">
      <alignment horizontal="left" vertical="center" wrapText="1" readingOrder="1"/>
    </xf>
    <xf numFmtId="0" fontId="3" fillId="0" borderId="0" xfId="0" applyFont="1" applyFill="1" applyBorder="1" applyAlignment="1" applyProtection="1">
      <alignment horizontal="center" vertical="center"/>
    </xf>
    <xf numFmtId="0" fontId="0" fillId="0" borderId="0" xfId="0" applyBorder="1" applyAlignment="1" applyProtection="1">
      <alignment horizontal="left"/>
    </xf>
    <xf numFmtId="0" fontId="0" fillId="0" borderId="12" xfId="0" applyBorder="1" applyProtection="1"/>
    <xf numFmtId="0" fontId="7" fillId="0" borderId="0" xfId="0" applyFont="1" applyProtection="1"/>
    <xf numFmtId="0" fontId="0" fillId="0" borderId="0" xfId="0" applyBorder="1" applyAlignment="1" applyProtection="1">
      <alignment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pplyProtection="1">
      <alignment wrapText="1"/>
    </xf>
    <xf numFmtId="164" fontId="0" fillId="0" borderId="0" xfId="0" applyNumberFormat="1" applyFill="1" applyBorder="1" applyAlignment="1" applyProtection="1">
      <alignment horizontal="right" wrapText="1"/>
    </xf>
    <xf numFmtId="0" fontId="0" fillId="0" borderId="0" xfId="0" applyFill="1" applyBorder="1" applyAlignment="1" applyProtection="1">
      <alignment horizontal="right" wrapText="1"/>
    </xf>
    <xf numFmtId="0" fontId="1" fillId="0" borderId="0" xfId="0" applyFont="1" applyAlignment="1" applyProtection="1">
      <alignment horizontal="right"/>
    </xf>
    <xf numFmtId="0" fontId="4" fillId="0" borderId="0" xfId="0" applyFont="1" applyAlignment="1" applyProtection="1">
      <alignment horizontal="right"/>
    </xf>
    <xf numFmtId="0" fontId="0" fillId="0" borderId="0" xfId="0" applyFill="1" applyBorder="1" applyProtection="1"/>
    <xf numFmtId="0" fontId="1" fillId="0" borderId="0" xfId="0" applyFont="1" applyFill="1" applyBorder="1" applyAlignment="1" applyProtection="1">
      <alignment horizontal="right"/>
    </xf>
    <xf numFmtId="164" fontId="1" fillId="0" borderId="0" xfId="0" applyNumberFormat="1" applyFont="1" applyFill="1" applyBorder="1" applyAlignment="1" applyProtection="1">
      <alignment horizontal="right"/>
    </xf>
    <xf numFmtId="0" fontId="0" fillId="0" borderId="0" xfId="0" applyBorder="1" applyAlignment="1" applyProtection="1">
      <alignment vertical="center" wrapText="1"/>
    </xf>
    <xf numFmtId="0" fontId="0" fillId="0" borderId="0" xfId="0" applyFill="1" applyBorder="1" applyAlignment="1" applyProtection="1">
      <alignment wrapText="1"/>
    </xf>
    <xf numFmtId="0" fontId="0" fillId="0" borderId="0" xfId="0" applyBorder="1" applyAlignment="1" applyProtection="1">
      <alignment vertical="top"/>
    </xf>
    <xf numFmtId="164" fontId="4" fillId="0" borderId="0" xfId="1" applyNumberFormat="1" applyFont="1" applyAlignment="1" applyProtection="1">
      <alignment horizontal="center" vertical="center"/>
    </xf>
    <xf numFmtId="0" fontId="4" fillId="0" borderId="0" xfId="0" applyFont="1" applyProtection="1"/>
    <xf numFmtId="164" fontId="4" fillId="0" borderId="0" xfId="0" applyNumberFormat="1" applyFont="1" applyProtection="1"/>
    <xf numFmtId="0" fontId="8" fillId="0" borderId="0" xfId="0" applyFont="1" applyFill="1" applyBorder="1" applyAlignment="1" applyProtection="1">
      <alignment vertical="top"/>
    </xf>
    <xf numFmtId="0" fontId="4" fillId="0" borderId="0" xfId="0" applyFont="1" applyFill="1" applyBorder="1" applyProtection="1"/>
    <xf numFmtId="0" fontId="4" fillId="0" borderId="0" xfId="0" applyFont="1" applyBorder="1" applyAlignment="1" applyProtection="1">
      <alignment horizontal="left" wrapText="1"/>
    </xf>
    <xf numFmtId="164" fontId="4" fillId="0" borderId="0" xfId="0" applyNumberFormat="1" applyFont="1" applyFill="1" applyBorder="1" applyAlignment="1" applyProtection="1">
      <alignment horizontal="center" vertical="center"/>
    </xf>
    <xf numFmtId="0" fontId="0" fillId="0" borderId="0" xfId="0" applyBorder="1" applyAlignment="1" applyProtection="1">
      <alignment horizontal="left" wrapText="1"/>
    </xf>
    <xf numFmtId="0" fontId="4" fillId="0" borderId="0" xfId="0" applyFont="1" applyFill="1" applyBorder="1" applyAlignment="1" applyProtection="1">
      <alignment horizontal="left" vertical="top"/>
    </xf>
    <xf numFmtId="0" fontId="0" fillId="0" borderId="1" xfId="0" applyBorder="1" applyAlignment="1" applyProtection="1">
      <alignment wrapText="1"/>
    </xf>
    <xf numFmtId="0" fontId="0" fillId="0" borderId="0" xfId="0" applyFill="1" applyBorder="1" applyAlignment="1" applyProtection="1">
      <alignment horizontal="left" vertical="top"/>
    </xf>
    <xf numFmtId="0" fontId="0" fillId="0" borderId="4" xfId="0" applyBorder="1" applyProtection="1"/>
    <xf numFmtId="0" fontId="0" fillId="0" borderId="0" xfId="0" applyBorder="1" applyProtection="1"/>
    <xf numFmtId="0" fontId="0" fillId="0" borderId="6" xfId="0" applyBorder="1" applyProtection="1"/>
    <xf numFmtId="0" fontId="11" fillId="0" borderId="13" xfId="0" applyFont="1" applyBorder="1" applyAlignment="1" applyProtection="1">
      <alignment horizontal="center" vertical="top"/>
    </xf>
    <xf numFmtId="0" fontId="0" fillId="0" borderId="0" xfId="0" applyBorder="1" applyAlignment="1" applyProtection="1">
      <alignment horizontal="center" vertical="top"/>
    </xf>
    <xf numFmtId="0" fontId="11" fillId="0" borderId="0" xfId="0" applyFont="1" applyBorder="1" applyAlignment="1" applyProtection="1">
      <alignment horizontal="center" vertical="top" wrapText="1"/>
    </xf>
    <xf numFmtId="0" fontId="12" fillId="0" borderId="0" xfId="0" applyFont="1" applyBorder="1" applyAlignment="1" applyProtection="1"/>
    <xf numFmtId="0" fontId="0" fillId="0" borderId="2" xfId="0" applyBorder="1" applyAlignment="1" applyProtection="1">
      <alignment horizontal="center" vertical="top"/>
    </xf>
    <xf numFmtId="0" fontId="12" fillId="0" borderId="0" xfId="0" applyFont="1" applyAlignment="1" applyProtection="1">
      <alignment vertical="top" wrapText="1"/>
    </xf>
    <xf numFmtId="0" fontId="11" fillId="0" borderId="0" xfId="0" applyFont="1" applyProtection="1"/>
    <xf numFmtId="0" fontId="8" fillId="0" borderId="0" xfId="0" applyFont="1" applyAlignment="1" applyProtection="1"/>
    <xf numFmtId="0" fontId="0" fillId="0" borderId="0" xfId="0" applyAlignment="1" applyProtection="1"/>
    <xf numFmtId="0" fontId="8" fillId="0" borderId="0" xfId="0" applyFont="1" applyProtection="1"/>
    <xf numFmtId="0" fontId="1" fillId="0" borderId="0" xfId="0" applyFont="1" applyAlignment="1" applyProtection="1">
      <alignment vertical="center"/>
    </xf>
    <xf numFmtId="0" fontId="1" fillId="0" borderId="0" xfId="0" applyFont="1" applyProtection="1"/>
    <xf numFmtId="164" fontId="0" fillId="0" borderId="0" xfId="0" applyNumberFormat="1" applyProtection="1"/>
    <xf numFmtId="164" fontId="1" fillId="0" borderId="0" xfId="0" applyNumberFormat="1" applyFont="1" applyProtection="1"/>
    <xf numFmtId="49" fontId="1" fillId="0" borderId="5" xfId="3" applyNumberFormat="1" applyFont="1" applyBorder="1" applyAlignment="1" applyProtection="1">
      <alignment horizontal="left" vertical="center"/>
    </xf>
    <xf numFmtId="0" fontId="1" fillId="0" borderId="9" xfId="0" applyFont="1" applyBorder="1" applyProtection="1"/>
    <xf numFmtId="0" fontId="1" fillId="0" borderId="11" xfId="0" applyFont="1" applyBorder="1" applyProtection="1"/>
    <xf numFmtId="0" fontId="1" fillId="0" borderId="4" xfId="0" applyFont="1" applyBorder="1" applyProtection="1"/>
    <xf numFmtId="0" fontId="1" fillId="0" borderId="2" xfId="0" applyFont="1" applyBorder="1" applyProtection="1"/>
    <xf numFmtId="49" fontId="1" fillId="0" borderId="5" xfId="3" applyNumberFormat="1" applyFont="1" applyBorder="1" applyAlignment="1" applyProtection="1">
      <alignment vertical="center"/>
    </xf>
    <xf numFmtId="0" fontId="1" fillId="0" borderId="6" xfId="0" applyFont="1" applyBorder="1" applyProtection="1"/>
    <xf numFmtId="0" fontId="1" fillId="0" borderId="13" xfId="0" applyFont="1" applyBorder="1" applyProtection="1"/>
    <xf numFmtId="0" fontId="17" fillId="0" borderId="0" xfId="3" applyFont="1" applyFill="1" applyBorder="1" applyAlignment="1" applyProtection="1"/>
    <xf numFmtId="10" fontId="1" fillId="0" borderId="0" xfId="4" applyNumberFormat="1" applyFont="1" applyFill="1" applyBorder="1" applyAlignment="1" applyProtection="1">
      <alignment horizontal="right" vertical="center"/>
    </xf>
    <xf numFmtId="0" fontId="1" fillId="0" borderId="0" xfId="0" applyFont="1" applyBorder="1" applyProtection="1"/>
    <xf numFmtId="0" fontId="1" fillId="0" borderId="0" xfId="0" applyFont="1" applyFill="1" applyBorder="1" applyAlignment="1" applyProtection="1">
      <alignment horizontal="left" vertical="top"/>
    </xf>
    <xf numFmtId="0" fontId="1" fillId="0" borderId="0" xfId="0" applyFont="1" applyAlignment="1">
      <alignment vertical="top" wrapText="1"/>
    </xf>
    <xf numFmtId="0" fontId="1" fillId="0" borderId="1" xfId="0" applyFont="1" applyBorder="1" applyAlignment="1">
      <alignment vertical="top" wrapText="1"/>
    </xf>
    <xf numFmtId="0" fontId="0" fillId="0" borderId="0" xfId="0" applyAlignment="1" applyProtection="1"/>
    <xf numFmtId="0" fontId="4" fillId="0" borderId="0" xfId="0" applyFont="1" applyAlignment="1" applyProtection="1">
      <alignment horizontal="right"/>
    </xf>
    <xf numFmtId="0" fontId="0" fillId="0" borderId="0" xfId="0" applyFill="1" applyBorder="1" applyAlignment="1" applyProtection="1"/>
    <xf numFmtId="164" fontId="0" fillId="3" borderId="5" xfId="0" applyNumberFormat="1" applyFill="1" applyBorder="1" applyAlignment="1" applyProtection="1">
      <alignment horizontal="right" wrapText="1"/>
      <protection locked="0"/>
    </xf>
    <xf numFmtId="164" fontId="4" fillId="0" borderId="0" xfId="0" applyNumberFormat="1" applyFont="1" applyFill="1" applyBorder="1" applyAlignment="1" applyProtection="1"/>
    <xf numFmtId="0" fontId="0" fillId="0" borderId="0" xfId="0" applyAlignment="1" applyProtection="1"/>
    <xf numFmtId="0" fontId="0" fillId="2" borderId="0" xfId="0" applyFill="1" applyBorder="1" applyAlignment="1" applyProtection="1">
      <alignment horizontal="left"/>
    </xf>
    <xf numFmtId="0" fontId="0" fillId="0" borderId="0" xfId="0" applyFill="1" applyBorder="1" applyAlignment="1" applyProtection="1">
      <alignment horizontal="left"/>
      <protection locked="0"/>
    </xf>
    <xf numFmtId="0" fontId="1"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49" fontId="0" fillId="0" borderId="0" xfId="0" applyNumberFormat="1" applyFill="1" applyBorder="1" applyAlignment="1" applyProtection="1">
      <alignment horizontal="left"/>
    </xf>
    <xf numFmtId="0" fontId="0" fillId="0" borderId="0" xfId="0" applyFill="1" applyBorder="1" applyAlignment="1" applyProtection="1">
      <alignment horizontal="left"/>
    </xf>
    <xf numFmtId="0" fontId="4" fillId="0" borderId="0" xfId="0" applyFont="1" applyFill="1" applyBorder="1" applyAlignment="1" applyProtection="1">
      <alignment horizontal="center" vertical="center"/>
    </xf>
    <xf numFmtId="164" fontId="1" fillId="0" borderId="0" xfId="0" applyNumberFormat="1" applyFont="1" applyFill="1" applyBorder="1" applyAlignment="1" applyProtection="1">
      <alignment horizontal="center"/>
    </xf>
    <xf numFmtId="164"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164" fontId="0" fillId="0" borderId="0" xfId="0" applyNumberFormat="1" applyFill="1" applyBorder="1" applyAlignment="1" applyProtection="1"/>
    <xf numFmtId="0" fontId="0" fillId="0" borderId="0" xfId="0" applyFill="1" applyBorder="1" applyAlignment="1" applyProtection="1"/>
    <xf numFmtId="0" fontId="0" fillId="0" borderId="0" xfId="0" applyAlignment="1" applyProtection="1"/>
    <xf numFmtId="0" fontId="10" fillId="0" borderId="5" xfId="0" applyFont="1" applyBorder="1" applyAlignment="1" applyProtection="1">
      <alignment horizontal="center" vertical="center" wrapText="1"/>
    </xf>
    <xf numFmtId="164" fontId="10" fillId="0" borderId="5" xfId="0" applyNumberFormat="1" applyFont="1" applyBorder="1" applyAlignment="1" applyProtection="1">
      <alignment horizontal="right" vertical="center"/>
    </xf>
    <xf numFmtId="164" fontId="10" fillId="0" borderId="9" xfId="0" applyNumberFormat="1" applyFont="1" applyBorder="1" applyAlignment="1" applyProtection="1">
      <alignment horizontal="right" vertical="center"/>
    </xf>
    <xf numFmtId="0" fontId="4" fillId="4" borderId="0" xfId="0" applyFont="1" applyFill="1" applyAlignment="1" applyProtection="1">
      <alignment horizontal="left"/>
    </xf>
    <xf numFmtId="0" fontId="1" fillId="0" borderId="9" xfId="0" applyFont="1" applyBorder="1" applyAlignment="1" applyProtection="1">
      <alignment vertical="center"/>
    </xf>
    <xf numFmtId="0" fontId="0" fillId="0" borderId="10" xfId="0" applyBorder="1" applyAlignment="1">
      <alignment vertical="center"/>
    </xf>
    <xf numFmtId="0" fontId="0" fillId="0" borderId="11" xfId="0" applyBorder="1" applyAlignment="1">
      <alignment vertical="center"/>
    </xf>
    <xf numFmtId="2" fontId="0" fillId="3" borderId="9" xfId="0" applyNumberFormat="1" applyFill="1" applyBorder="1" applyAlignment="1" applyProtection="1">
      <alignment horizontal="center" vertical="center" wrapText="1"/>
      <protection locked="0"/>
    </xf>
    <xf numFmtId="2" fontId="0" fillId="0" borderId="10" xfId="0" applyNumberFormat="1" applyBorder="1" applyAlignment="1" applyProtection="1">
      <alignment horizontal="center" vertical="center" wrapText="1"/>
      <protection locked="0"/>
    </xf>
    <xf numFmtId="2" fontId="0" fillId="0" borderId="11" xfId="0" applyNumberFormat="1" applyBorder="1" applyAlignment="1" applyProtection="1">
      <alignment vertical="center"/>
      <protection locked="0"/>
    </xf>
    <xf numFmtId="0" fontId="1" fillId="0" borderId="9" xfId="0" applyFont="1"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11" xfId="0" applyBorder="1" applyAlignment="1" applyProtection="1">
      <alignment horizontal="left" vertical="center" wrapText="1"/>
    </xf>
    <xf numFmtId="0" fontId="0" fillId="3" borderId="9" xfId="0"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vertical="center"/>
      <protection locked="0"/>
    </xf>
    <xf numFmtId="0" fontId="1" fillId="0" borderId="5" xfId="3" applyFont="1" applyBorder="1" applyAlignment="1" applyProtection="1">
      <alignment horizontal="left" vertical="center" wrapText="1"/>
    </xf>
    <xf numFmtId="0" fontId="8" fillId="0" borderId="12" xfId="0" applyFont="1" applyBorder="1" applyAlignment="1" applyProtection="1">
      <alignment vertical="center"/>
    </xf>
    <xf numFmtId="0" fontId="8" fillId="0" borderId="0" xfId="0" applyFont="1" applyBorder="1" applyAlignment="1">
      <alignment vertical="center"/>
    </xf>
    <xf numFmtId="0" fontId="0" fillId="0" borderId="0" xfId="0" applyAlignment="1"/>
    <xf numFmtId="164" fontId="1" fillId="0" borderId="5" xfId="3" applyNumberFormat="1" applyFont="1" applyBorder="1" applyAlignment="1" applyProtection="1">
      <alignment horizontal="right" vertical="center" wrapText="1"/>
      <protection locked="0"/>
    </xf>
    <xf numFmtId="164" fontId="1" fillId="0" borderId="9" xfId="3" applyNumberFormat="1" applyFont="1" applyBorder="1" applyAlignment="1" applyProtection="1">
      <alignment horizontal="right" vertical="center" wrapText="1"/>
      <protection locked="0"/>
    </xf>
    <xf numFmtId="10" fontId="1" fillId="0" borderId="5" xfId="0" applyNumberFormat="1" applyFont="1" applyBorder="1" applyAlignment="1" applyProtection="1"/>
    <xf numFmtId="0" fontId="1" fillId="0" borderId="5" xfId="0" applyFont="1" applyBorder="1" applyAlignment="1" applyProtection="1"/>
    <xf numFmtId="0" fontId="18" fillId="0" borderId="9" xfId="3" applyFont="1" applyFill="1" applyBorder="1" applyAlignment="1" applyProtection="1">
      <alignment horizontal="left" vertical="top" wrapText="1"/>
      <protection locked="0"/>
    </xf>
    <xf numFmtId="0" fontId="4" fillId="0" borderId="10" xfId="0" applyFont="1" applyFill="1" applyBorder="1" applyAlignment="1" applyProtection="1">
      <alignment vertical="top" wrapText="1"/>
      <protection locked="0"/>
    </xf>
    <xf numFmtId="0" fontId="4" fillId="0" borderId="11" xfId="0" applyFont="1" applyFill="1" applyBorder="1" applyAlignment="1" applyProtection="1">
      <alignment vertical="top" wrapText="1"/>
      <protection locked="0"/>
    </xf>
    <xf numFmtId="0" fontId="1" fillId="0" borderId="5" xfId="0" applyFont="1" applyBorder="1" applyAlignment="1" applyProtection="1">
      <alignment horizontal="left" vertical="center" wrapText="1"/>
    </xf>
    <xf numFmtId="0" fontId="0" fillId="0" borderId="5" xfId="0" applyBorder="1" applyAlignment="1">
      <alignment horizontal="left" vertical="center" wrapText="1"/>
    </xf>
    <xf numFmtId="0" fontId="0" fillId="3" borderId="9" xfId="0" applyFill="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protection locked="0"/>
    </xf>
    <xf numFmtId="0" fontId="0" fillId="0" borderId="5" xfId="0" applyBorder="1" applyAlignment="1" applyProtection="1">
      <alignment wrapText="1"/>
    </xf>
    <xf numFmtId="164" fontId="0" fillId="0" borderId="5" xfId="0" applyNumberFormat="1" applyBorder="1" applyAlignment="1" applyProtection="1"/>
    <xf numFmtId="0" fontId="1" fillId="0" borderId="9" xfId="0" applyFont="1" applyBorder="1" applyAlignment="1" applyProtection="1">
      <alignment horizontal="right"/>
    </xf>
    <xf numFmtId="0" fontId="0" fillId="0" borderId="11" xfId="0" applyBorder="1" applyAlignment="1" applyProtection="1">
      <alignment horizontal="right"/>
    </xf>
    <xf numFmtId="0" fontId="1" fillId="0" borderId="5" xfId="0" applyFont="1" applyBorder="1" applyAlignment="1" applyProtection="1">
      <alignment wrapText="1"/>
    </xf>
    <xf numFmtId="10" fontId="0" fillId="0" borderId="5" xfId="0" applyNumberFormat="1" applyBorder="1" applyAlignment="1" applyProtection="1"/>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1" fillId="0" borderId="9" xfId="0" applyFont="1" applyBorder="1" applyAlignment="1" applyProtection="1"/>
    <xf numFmtId="0" fontId="1" fillId="0" borderId="10" xfId="0" applyFont="1" applyBorder="1" applyAlignment="1"/>
    <xf numFmtId="0" fontId="1" fillId="0" borderId="11" xfId="0" applyFont="1" applyBorder="1" applyAlignment="1"/>
    <xf numFmtId="2" fontId="1" fillId="0" borderId="9" xfId="0" applyNumberFormat="1" applyFont="1" applyBorder="1" applyAlignment="1" applyProtection="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right"/>
    </xf>
    <xf numFmtId="164" fontId="1" fillId="0" borderId="5" xfId="3" applyNumberFormat="1" applyFont="1" applyBorder="1" applyAlignment="1" applyProtection="1">
      <alignment vertical="center" wrapText="1"/>
      <protection locked="0"/>
    </xf>
    <xf numFmtId="164" fontId="1" fillId="0" borderId="9" xfId="3" applyNumberFormat="1" applyFont="1" applyBorder="1" applyAlignment="1" applyProtection="1">
      <alignment vertical="center" wrapText="1"/>
      <protection locked="0"/>
    </xf>
    <xf numFmtId="0" fontId="17" fillId="0" borderId="9" xfId="3" applyFont="1"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164" fontId="1" fillId="0" borderId="5" xfId="3" applyNumberFormat="1" applyFont="1" applyBorder="1" applyAlignment="1" applyProtection="1">
      <alignment horizontal="right" vertical="center" wrapText="1"/>
    </xf>
    <xf numFmtId="164" fontId="1" fillId="0" borderId="9" xfId="3" applyNumberFormat="1" applyFont="1" applyBorder="1" applyAlignment="1" applyProtection="1">
      <alignment horizontal="right" vertical="center" wrapText="1"/>
    </xf>
    <xf numFmtId="49" fontId="4" fillId="0" borderId="5" xfId="3" applyNumberFormat="1" applyFont="1" applyBorder="1" applyAlignment="1" applyProtection="1">
      <alignment horizontal="left" vertical="center"/>
    </xf>
    <xf numFmtId="0" fontId="4" fillId="0" borderId="5" xfId="3" applyFont="1" applyBorder="1" applyAlignment="1" applyProtection="1">
      <alignment horizontal="left" vertical="center" wrapText="1"/>
    </xf>
    <xf numFmtId="164" fontId="4" fillId="0" borderId="5" xfId="3" applyNumberFormat="1" applyFont="1" applyBorder="1" applyAlignment="1" applyProtection="1">
      <alignment horizontal="right" vertical="center"/>
    </xf>
    <xf numFmtId="164" fontId="4" fillId="0" borderId="9" xfId="3" applyNumberFormat="1" applyFont="1" applyBorder="1" applyAlignment="1" applyProtection="1">
      <alignment horizontal="right" vertical="center"/>
    </xf>
    <xf numFmtId="0" fontId="4" fillId="4" borderId="6" xfId="3" applyFont="1" applyFill="1" applyBorder="1" applyAlignment="1" applyProtection="1">
      <alignment horizontal="left" vertical="center" wrapText="1"/>
    </xf>
    <xf numFmtId="0" fontId="4" fillId="4" borderId="7" xfId="0" applyFont="1" applyFill="1" applyBorder="1" applyAlignment="1" applyProtection="1">
      <alignment horizontal="left" vertical="center" wrapText="1"/>
    </xf>
    <xf numFmtId="0" fontId="4" fillId="4" borderId="13"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4" fillId="4" borderId="1"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49" fontId="4" fillId="0" borderId="3" xfId="3" applyNumberFormat="1" applyFont="1" applyBorder="1" applyAlignment="1" applyProtection="1">
      <alignment horizontal="left" vertical="center"/>
    </xf>
    <xf numFmtId="0" fontId="4" fillId="0" borderId="3" xfId="3" applyFont="1" applyBorder="1" applyAlignment="1" applyProtection="1">
      <alignment horizontal="left" vertical="center" wrapText="1"/>
    </xf>
    <xf numFmtId="164" fontId="4" fillId="0" borderId="3" xfId="3" applyNumberFormat="1" applyFont="1" applyBorder="1" applyAlignment="1" applyProtection="1">
      <alignment horizontal="right" vertical="center"/>
    </xf>
    <xf numFmtId="164" fontId="4" fillId="0" borderId="4" xfId="3" applyNumberFormat="1" applyFont="1" applyBorder="1" applyAlignment="1" applyProtection="1">
      <alignment horizontal="right" vertical="center"/>
    </xf>
    <xf numFmtId="10" fontId="1" fillId="0" borderId="6" xfId="0" applyNumberFormat="1" applyFont="1" applyBorder="1" applyAlignment="1" applyProtection="1">
      <alignment vertical="center"/>
    </xf>
    <xf numFmtId="10" fontId="1" fillId="0" borderId="13" xfId="0" applyNumberFormat="1" applyFont="1" applyBorder="1" applyAlignment="1" applyProtection="1">
      <alignment vertical="center"/>
    </xf>
    <xf numFmtId="10" fontId="1" fillId="0" borderId="12" xfId="0" applyNumberFormat="1" applyFont="1" applyBorder="1" applyAlignment="1" applyProtection="1">
      <alignment vertical="center"/>
    </xf>
    <xf numFmtId="10" fontId="1" fillId="0" borderId="8" xfId="0" applyNumberFormat="1" applyFont="1" applyBorder="1" applyAlignment="1" applyProtection="1">
      <alignment vertical="center"/>
    </xf>
    <xf numFmtId="0" fontId="4" fillId="4" borderId="12" xfId="0" applyFont="1" applyFill="1" applyBorder="1" applyAlignment="1" applyProtection="1">
      <alignment horizontal="left" vertical="center" wrapText="1"/>
    </xf>
    <xf numFmtId="0" fontId="4" fillId="4" borderId="0" xfId="0" applyFont="1" applyFill="1" applyBorder="1" applyAlignment="1" applyProtection="1">
      <alignment horizontal="left" wrapText="1"/>
    </xf>
    <xf numFmtId="0" fontId="4" fillId="4" borderId="7" xfId="0" applyFont="1" applyFill="1" applyBorder="1" applyAlignment="1" applyProtection="1">
      <alignment horizontal="left" wrapText="1"/>
    </xf>
    <xf numFmtId="0" fontId="4" fillId="4" borderId="13" xfId="0" applyFont="1" applyFill="1" applyBorder="1" applyAlignment="1" applyProtection="1">
      <alignment horizontal="left" wrapText="1"/>
    </xf>
    <xf numFmtId="0" fontId="4" fillId="4" borderId="4" xfId="0" applyFont="1" applyFill="1" applyBorder="1" applyAlignment="1" applyProtection="1">
      <alignment horizontal="left" wrapText="1"/>
    </xf>
    <xf numFmtId="0" fontId="4" fillId="4" borderId="1" xfId="0" applyFont="1" applyFill="1" applyBorder="1" applyAlignment="1" applyProtection="1">
      <alignment horizontal="left" wrapText="1"/>
    </xf>
    <xf numFmtId="0" fontId="4" fillId="4" borderId="2" xfId="0" applyFont="1" applyFill="1" applyBorder="1" applyAlignment="1" applyProtection="1">
      <alignment horizontal="left" wrapText="1"/>
    </xf>
    <xf numFmtId="164" fontId="1" fillId="2" borderId="9" xfId="3" applyNumberFormat="1" applyFont="1" applyFill="1" applyBorder="1" applyAlignment="1" applyProtection="1">
      <alignment horizontal="right" vertical="center" wrapText="1"/>
    </xf>
    <xf numFmtId="164" fontId="1" fillId="2" borderId="10" xfId="3" applyNumberFormat="1" applyFont="1" applyFill="1" applyBorder="1" applyAlignment="1" applyProtection="1">
      <alignment horizontal="right" vertical="center" wrapText="1"/>
    </xf>
    <xf numFmtId="164" fontId="1" fillId="2" borderId="11" xfId="3" applyNumberFormat="1" applyFont="1" applyFill="1" applyBorder="1" applyAlignment="1" applyProtection="1">
      <alignment horizontal="right" vertical="center" wrapText="1"/>
    </xf>
    <xf numFmtId="0" fontId="17" fillId="0" borderId="9" xfId="3" applyFont="1" applyFill="1" applyBorder="1" applyAlignment="1" applyProtection="1">
      <alignment horizontal="center" wrapText="1"/>
    </xf>
    <xf numFmtId="0" fontId="1" fillId="0" borderId="10" xfId="0" applyFont="1" applyFill="1" applyBorder="1" applyAlignment="1" applyProtection="1">
      <alignment wrapText="1"/>
    </xf>
    <xf numFmtId="0" fontId="1" fillId="0" borderId="11" xfId="0" applyFont="1" applyFill="1" applyBorder="1" applyAlignment="1" applyProtection="1">
      <alignment wrapText="1"/>
    </xf>
    <xf numFmtId="0" fontId="4" fillId="0" borderId="9" xfId="0" applyFont="1" applyBorder="1" applyAlignment="1" applyProtection="1">
      <alignment horizontal="left" wrapText="1"/>
    </xf>
    <xf numFmtId="0" fontId="4" fillId="0" borderId="10" xfId="0" applyFont="1" applyBorder="1" applyAlignment="1" applyProtection="1">
      <alignment horizontal="left" wrapText="1"/>
    </xf>
    <xf numFmtId="0" fontId="4" fillId="0" borderId="11" xfId="0" applyFont="1" applyBorder="1" applyAlignment="1" applyProtection="1">
      <alignment horizontal="left" wrapText="1"/>
    </xf>
    <xf numFmtId="164" fontId="4" fillId="5" borderId="6" xfId="0" applyNumberFormat="1" applyFont="1" applyFill="1" applyBorder="1" applyAlignment="1" applyProtection="1">
      <alignment horizontal="right" vertical="center"/>
    </xf>
    <xf numFmtId="164" fontId="4" fillId="5" borderId="7" xfId="0" applyNumberFormat="1" applyFont="1" applyFill="1" applyBorder="1" applyAlignment="1" applyProtection="1">
      <alignment horizontal="right" vertical="center"/>
    </xf>
    <xf numFmtId="164" fontId="4" fillId="5" borderId="13" xfId="0" applyNumberFormat="1" applyFont="1" applyFill="1" applyBorder="1" applyAlignment="1" applyProtection="1">
      <alignment horizontal="right" vertical="center"/>
    </xf>
    <xf numFmtId="164" fontId="4" fillId="5" borderId="4" xfId="0" applyNumberFormat="1" applyFont="1" applyFill="1" applyBorder="1" applyAlignment="1" applyProtection="1">
      <alignment horizontal="right" vertical="center"/>
    </xf>
    <xf numFmtId="164" fontId="4" fillId="5" borderId="1" xfId="0" applyNumberFormat="1" applyFont="1" applyFill="1" applyBorder="1" applyAlignment="1" applyProtection="1">
      <alignment horizontal="right" vertical="center"/>
    </xf>
    <xf numFmtId="164" fontId="4" fillId="5" borderId="2" xfId="0" applyNumberFormat="1" applyFont="1" applyFill="1" applyBorder="1" applyAlignment="1" applyProtection="1">
      <alignment horizontal="right" vertical="center"/>
    </xf>
    <xf numFmtId="0" fontId="3" fillId="4" borderId="0" xfId="0" applyFont="1" applyFill="1" applyAlignment="1" applyProtection="1">
      <alignment horizontal="left"/>
    </xf>
    <xf numFmtId="49" fontId="4" fillId="0" borderId="9" xfId="3" applyNumberFormat="1" applyFont="1" applyBorder="1" applyAlignment="1" applyProtection="1">
      <alignment horizontal="left"/>
    </xf>
    <xf numFmtId="49" fontId="4" fillId="0" borderId="10" xfId="3" applyNumberFormat="1" applyFont="1" applyBorder="1" applyAlignment="1" applyProtection="1">
      <alignment horizontal="left"/>
    </xf>
    <xf numFmtId="0" fontId="8" fillId="0" borderId="9" xfId="3" applyFont="1" applyBorder="1" applyAlignment="1" applyProtection="1">
      <alignment horizontal="left" vertical="center" wrapText="1"/>
    </xf>
    <xf numFmtId="0" fontId="1" fillId="0" borderId="10" xfId="0" applyFont="1" applyBorder="1" applyAlignment="1" applyProtection="1">
      <alignment horizontal="left" wrapText="1"/>
    </xf>
    <xf numFmtId="49" fontId="4" fillId="0" borderId="9" xfId="3" applyNumberFormat="1" applyFont="1" applyBorder="1" applyAlignment="1" applyProtection="1">
      <alignment horizontal="left" wrapText="1"/>
    </xf>
    <xf numFmtId="0" fontId="1" fillId="0" borderId="10" xfId="0" applyFont="1" applyBorder="1" applyAlignment="1" applyProtection="1">
      <alignment wrapText="1"/>
    </xf>
    <xf numFmtId="164" fontId="9" fillId="0" borderId="6" xfId="0" applyNumberFormat="1" applyFont="1" applyFill="1" applyBorder="1" applyProtection="1"/>
    <xf numFmtId="0" fontId="9" fillId="0" borderId="7" xfId="0" applyFont="1" applyFill="1" applyBorder="1" applyProtection="1"/>
    <xf numFmtId="0" fontId="9" fillId="0" borderId="13" xfId="0" applyFont="1" applyFill="1" applyBorder="1" applyProtection="1"/>
    <xf numFmtId="164" fontId="9" fillId="0" borderId="9" xfId="0" applyNumberFormat="1" applyFont="1" applyFill="1" applyBorder="1" applyProtection="1"/>
    <xf numFmtId="164" fontId="9" fillId="0" borderId="10" xfId="0" applyNumberFormat="1" applyFont="1" applyFill="1" applyBorder="1" applyProtection="1"/>
    <xf numFmtId="164" fontId="9" fillId="0" borderId="11" xfId="0" applyNumberFormat="1" applyFont="1" applyFill="1" applyBorder="1" applyProtection="1"/>
    <xf numFmtId="0" fontId="4" fillId="0" borderId="0" xfId="0" applyFont="1" applyAlignment="1" applyProtection="1">
      <alignment horizontal="center"/>
    </xf>
    <xf numFmtId="164" fontId="4" fillId="5" borderId="4" xfId="0" applyNumberFormat="1" applyFont="1" applyFill="1" applyBorder="1" applyAlignment="1" applyProtection="1">
      <alignment horizontal="right"/>
    </xf>
    <xf numFmtId="164" fontId="4" fillId="5" borderId="1" xfId="0" applyNumberFormat="1" applyFont="1" applyFill="1" applyBorder="1" applyAlignment="1" applyProtection="1">
      <alignment horizontal="right"/>
    </xf>
    <xf numFmtId="164" fontId="4" fillId="5" borderId="2" xfId="0" applyNumberFormat="1" applyFont="1" applyFill="1" applyBorder="1" applyAlignment="1" applyProtection="1">
      <alignment horizontal="right"/>
    </xf>
    <xf numFmtId="0" fontId="1" fillId="0" borderId="9" xfId="0" applyFont="1" applyBorder="1" applyAlignment="1" applyProtection="1">
      <alignment horizontal="left" wrapText="1"/>
    </xf>
    <xf numFmtId="0" fontId="1" fillId="0" borderId="11" xfId="0" applyFont="1" applyBorder="1" applyAlignment="1" applyProtection="1">
      <alignment horizontal="left" wrapText="1"/>
    </xf>
    <xf numFmtId="164" fontId="4" fillId="3" borderId="6" xfId="3" applyNumberFormat="1" applyFont="1" applyFill="1" applyBorder="1" applyAlignment="1" applyProtection="1">
      <alignment horizontal="right" vertical="center" wrapText="1"/>
      <protection locked="0"/>
    </xf>
    <xf numFmtId="164" fontId="4" fillId="3" borderId="7" xfId="3" applyNumberFormat="1" applyFont="1" applyFill="1" applyBorder="1" applyAlignment="1" applyProtection="1">
      <alignment horizontal="right" vertical="center" wrapText="1"/>
      <protection locked="0"/>
    </xf>
    <xf numFmtId="164" fontId="4" fillId="3" borderId="13" xfId="3" applyNumberFormat="1" applyFont="1" applyFill="1" applyBorder="1" applyAlignment="1" applyProtection="1">
      <alignment horizontal="right" vertical="center" wrapText="1"/>
      <protection locked="0"/>
    </xf>
    <xf numFmtId="164" fontId="4" fillId="3" borderId="4" xfId="3" applyNumberFormat="1" applyFont="1" applyFill="1" applyBorder="1" applyAlignment="1" applyProtection="1">
      <alignment horizontal="right" vertical="center" wrapText="1"/>
      <protection locked="0"/>
    </xf>
    <xf numFmtId="164" fontId="4" fillId="3" borderId="1" xfId="3" applyNumberFormat="1" applyFont="1" applyFill="1" applyBorder="1" applyAlignment="1" applyProtection="1">
      <alignment horizontal="right" vertical="center" wrapText="1"/>
      <protection locked="0"/>
    </xf>
    <xf numFmtId="164" fontId="4" fillId="3" borderId="2" xfId="3" applyNumberFormat="1" applyFont="1" applyFill="1" applyBorder="1" applyAlignment="1" applyProtection="1">
      <alignment horizontal="right" vertical="center" wrapText="1"/>
      <protection locked="0"/>
    </xf>
    <xf numFmtId="0" fontId="1" fillId="0" borderId="12" xfId="0" applyFont="1" applyBorder="1" applyAlignment="1" applyProtection="1">
      <alignment wrapText="1"/>
    </xf>
    <xf numFmtId="0" fontId="0" fillId="0" borderId="0" xfId="0" applyAlignment="1" applyProtection="1">
      <alignment wrapText="1"/>
    </xf>
    <xf numFmtId="0" fontId="0" fillId="0" borderId="12" xfId="0" applyBorder="1" applyAlignment="1" applyProtection="1">
      <alignment wrapText="1"/>
    </xf>
    <xf numFmtId="0" fontId="1" fillId="0" borderId="17" xfId="0" applyFont="1"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3" xfId="0" applyBorder="1" applyAlignment="1">
      <alignment vertical="top" wrapText="1"/>
    </xf>
    <xf numFmtId="0" fontId="0" fillId="0" borderId="0" xfId="0" applyBorder="1" applyAlignment="1">
      <alignment vertical="top" wrapText="1"/>
    </xf>
    <xf numFmtId="0" fontId="0" fillId="0" borderId="24"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164" fontId="0" fillId="0" borderId="5" xfId="0" applyNumberFormat="1" applyBorder="1" applyAlignment="1" applyProtection="1">
      <alignment horizontal="right" wrapText="1"/>
    </xf>
    <xf numFmtId="164" fontId="0" fillId="0" borderId="0" xfId="0" applyNumberFormat="1" applyFill="1" applyBorder="1" applyAlignment="1" applyProtection="1">
      <alignment wrapText="1"/>
    </xf>
    <xf numFmtId="0" fontId="0" fillId="0" borderId="0" xfId="0" applyFill="1" applyBorder="1" applyAlignment="1" applyProtection="1">
      <alignment wrapText="1"/>
    </xf>
    <xf numFmtId="0" fontId="1" fillId="3" borderId="5" xfId="0" applyFont="1" applyFill="1" applyBorder="1" applyAlignment="1" applyProtection="1">
      <alignment horizontal="left" wrapText="1"/>
      <protection locked="0"/>
    </xf>
    <xf numFmtId="0" fontId="1" fillId="3" borderId="9" xfId="0" applyFont="1" applyFill="1" applyBorder="1" applyAlignment="1" applyProtection="1">
      <alignment horizontal="left" wrapText="1"/>
      <protection locked="0"/>
    </xf>
    <xf numFmtId="164" fontId="0" fillId="3" borderId="5" xfId="0" applyNumberFormat="1" applyFill="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14" fontId="0" fillId="3" borderId="5" xfId="0" applyNumberFormat="1" applyFill="1" applyBorder="1" applyAlignment="1" applyProtection="1">
      <alignment horizontal="center" vertical="center" wrapText="1"/>
      <protection locked="0"/>
    </xf>
    <xf numFmtId="164" fontId="4" fillId="0" borderId="7" xfId="0" applyNumberFormat="1" applyFont="1" applyBorder="1" applyAlignment="1" applyProtection="1">
      <alignment horizontal="right"/>
    </xf>
    <xf numFmtId="0" fontId="0" fillId="0" borderId="7" xfId="0" applyBorder="1" applyAlignment="1" applyProtection="1">
      <alignment horizontal="right"/>
    </xf>
    <xf numFmtId="164" fontId="4" fillId="0" borderId="0" xfId="0" applyNumberFormat="1" applyFont="1" applyFill="1" applyBorder="1" applyAlignment="1" applyProtection="1"/>
    <xf numFmtId="0" fontId="0" fillId="0" borderId="0" xfId="0" applyFill="1" applyBorder="1" applyAlignment="1" applyProtection="1"/>
    <xf numFmtId="4" fontId="0" fillId="3" borderId="5" xfId="0" applyNumberFormat="1" applyFill="1" applyBorder="1" applyAlignment="1" applyProtection="1">
      <alignment horizontal="center" vertical="center" wrapText="1"/>
      <protection locked="0"/>
    </xf>
    <xf numFmtId="0" fontId="0" fillId="0" borderId="5" xfId="0" applyBorder="1" applyAlignment="1" applyProtection="1">
      <alignment wrapText="1"/>
      <protection locked="0"/>
    </xf>
    <xf numFmtId="10" fontId="0" fillId="3" borderId="9" xfId="0" applyNumberForma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2" fontId="0" fillId="0" borderId="9" xfId="2" applyNumberFormat="1" applyFont="1" applyBorder="1" applyAlignment="1" applyProtection="1">
      <alignment horizontal="center" wrapText="1"/>
    </xf>
    <xf numFmtId="0" fontId="0" fillId="0" borderId="11" xfId="0" applyBorder="1" applyAlignment="1" applyProtection="1">
      <alignment horizontal="center" wrapText="1"/>
    </xf>
    <xf numFmtId="0" fontId="0" fillId="3" borderId="9" xfId="0" applyFill="1" applyBorder="1" applyAlignment="1" applyProtection="1">
      <alignment horizontal="center" wrapText="1"/>
      <protection locked="0"/>
    </xf>
    <xf numFmtId="0" fontId="0" fillId="0" borderId="11" xfId="0" applyBorder="1" applyAlignment="1" applyProtection="1">
      <alignment horizontal="center" wrapText="1"/>
      <protection locked="0"/>
    </xf>
    <xf numFmtId="164" fontId="0" fillId="3" borderId="5" xfId="0" applyNumberFormat="1" applyFill="1" applyBorder="1" applyAlignment="1" applyProtection="1">
      <alignment horizontal="right" wrapText="1"/>
      <protection locked="0"/>
    </xf>
    <xf numFmtId="0" fontId="0" fillId="0" borderId="5" xfId="0" applyBorder="1" applyAlignment="1" applyProtection="1">
      <alignment horizontal="right" wrapText="1"/>
      <protection locked="0"/>
    </xf>
    <xf numFmtId="165" fontId="0" fillId="0" borderId="5" xfId="0" applyNumberFormat="1" applyBorder="1" applyAlignment="1" applyProtection="1">
      <alignment horizontal="center" wrapText="1"/>
    </xf>
    <xf numFmtId="14" fontId="0" fillId="3" borderId="9" xfId="0" applyNumberFormat="1" applyFill="1" applyBorder="1" applyAlignment="1" applyProtection="1">
      <alignment horizontal="center" vertical="center" wrapText="1"/>
      <protection locked="0"/>
    </xf>
    <xf numFmtId="14" fontId="0" fillId="3" borderId="11" xfId="0" applyNumberForma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1" fillId="4" borderId="25" xfId="0" applyFont="1" applyFill="1" applyBorder="1" applyAlignment="1" applyProtection="1">
      <alignment horizontal="center" vertical="center" wrapText="1"/>
    </xf>
    <xf numFmtId="0" fontId="0" fillId="4" borderId="3" xfId="0" applyFill="1" applyBorder="1" applyAlignment="1">
      <alignment horizontal="center" vertical="center" wrapText="1"/>
    </xf>
    <xf numFmtId="0" fontId="4" fillId="0" borderId="0" xfId="0" applyFont="1" applyFill="1" applyBorder="1" applyAlignment="1" applyProtection="1">
      <alignment horizontal="center" vertical="center" wrapText="1"/>
    </xf>
    <xf numFmtId="164" fontId="4" fillId="0" borderId="0" xfId="1" applyNumberFormat="1" applyFont="1" applyAlignment="1" applyProtection="1">
      <alignment horizontal="center" vertical="center"/>
    </xf>
    <xf numFmtId="0" fontId="4" fillId="0" borderId="0" xfId="0" applyFont="1" applyAlignment="1" applyProtection="1">
      <alignment horizontal="left" vertical="center"/>
    </xf>
    <xf numFmtId="0" fontId="0" fillId="0" borderId="0" xfId="0" applyAlignment="1" applyProtection="1"/>
    <xf numFmtId="0" fontId="1" fillId="4" borderId="9"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0" fillId="0" borderId="5" xfId="0" applyBorder="1" applyAlignment="1" applyProtection="1"/>
    <xf numFmtId="0" fontId="1" fillId="5" borderId="6" xfId="0"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2" xfId="0" applyBorder="1" applyAlignment="1" applyProtection="1">
      <alignment horizontal="center" vertical="center" wrapText="1"/>
    </xf>
    <xf numFmtId="0" fontId="1" fillId="3" borderId="5" xfId="0" applyFont="1"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164" fontId="1" fillId="3" borderId="5" xfId="1" applyNumberFormat="1" applyFont="1" applyFill="1" applyBorder="1" applyAlignment="1" applyProtection="1">
      <alignment horizontal="center" vertical="center"/>
      <protection locked="0"/>
    </xf>
    <xf numFmtId="166" fontId="0" fillId="3" borderId="5" xfId="0" applyNumberFormat="1" applyFill="1" applyBorder="1" applyAlignment="1" applyProtection="1">
      <alignment horizontal="center" vertical="center"/>
      <protection locked="0"/>
    </xf>
    <xf numFmtId="164" fontId="0" fillId="0" borderId="5" xfId="1" applyNumberFormat="1" applyFont="1" applyBorder="1" applyAlignment="1" applyProtection="1">
      <alignment horizontal="center" vertical="center"/>
    </xf>
    <xf numFmtId="164" fontId="1" fillId="3" borderId="5" xfId="1" applyNumberFormat="1" applyFont="1" applyFill="1" applyBorder="1" applyAlignment="1" applyProtection="1">
      <alignment horizontal="center" vertical="center" wrapText="1"/>
      <protection locked="0"/>
    </xf>
    <xf numFmtId="166" fontId="0" fillId="3" borderId="9" xfId="0" applyNumberFormat="1" applyFill="1" applyBorder="1" applyAlignment="1" applyProtection="1">
      <alignment horizontal="center" vertical="center"/>
      <protection locked="0"/>
    </xf>
    <xf numFmtId="166" fontId="0" fillId="3" borderId="10" xfId="0" applyNumberFormat="1" applyFill="1" applyBorder="1" applyAlignment="1" applyProtection="1">
      <alignment horizontal="center" vertical="center"/>
      <protection locked="0"/>
    </xf>
    <xf numFmtId="166" fontId="0" fillId="3" borderId="11" xfId="0" applyNumberFormat="1" applyFill="1" applyBorder="1" applyAlignment="1" applyProtection="1">
      <alignment horizontal="center" vertical="center"/>
      <protection locked="0"/>
    </xf>
    <xf numFmtId="0" fontId="0" fillId="4" borderId="5" xfId="0"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1" fillId="4" borderId="5" xfId="0" applyFont="1" applyFill="1" applyBorder="1" applyAlignment="1" applyProtection="1">
      <alignment horizontal="left" vertical="center" wrapText="1"/>
    </xf>
    <xf numFmtId="0" fontId="0" fillId="0" borderId="5" xfId="0" applyBorder="1" applyAlignment="1" applyProtection="1">
      <alignment vertical="center" wrapText="1"/>
    </xf>
    <xf numFmtId="164" fontId="1" fillId="3" borderId="5" xfId="0" applyNumberFormat="1"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xf>
    <xf numFmtId="0" fontId="0" fillId="0" borderId="0" xfId="0" applyAlignment="1">
      <alignment horizontal="left" vertical="center"/>
    </xf>
    <xf numFmtId="0" fontId="4" fillId="0" borderId="0" xfId="0" applyFont="1" applyFill="1" applyBorder="1" applyAlignment="1" applyProtection="1">
      <alignment horizontal="left"/>
    </xf>
    <xf numFmtId="0" fontId="4" fillId="0" borderId="0" xfId="0" applyFont="1" applyAlignment="1" applyProtection="1">
      <alignment horizontal="right"/>
    </xf>
    <xf numFmtId="0" fontId="4" fillId="0" borderId="8" xfId="0" applyFont="1" applyBorder="1" applyAlignment="1" applyProtection="1">
      <alignment horizontal="right"/>
    </xf>
    <xf numFmtId="14" fontId="0" fillId="3" borderId="9" xfId="0" applyNumberFormat="1" applyFill="1" applyBorder="1" applyAlignment="1" applyProtection="1">
      <alignment horizontal="left"/>
      <protection locked="0"/>
    </xf>
    <xf numFmtId="14" fontId="0" fillId="3" borderId="10" xfId="0" applyNumberFormat="1" applyFill="1" applyBorder="1" applyAlignment="1" applyProtection="1">
      <alignment horizontal="left"/>
      <protection locked="0"/>
    </xf>
    <xf numFmtId="14" fontId="0" fillId="3" borderId="11" xfId="0" applyNumberFormat="1" applyFill="1" applyBorder="1" applyAlignment="1" applyProtection="1">
      <alignment horizontal="left"/>
      <protection locked="0"/>
    </xf>
    <xf numFmtId="0" fontId="4" fillId="0" borderId="5" xfId="0" applyFont="1" applyBorder="1" applyAlignment="1" applyProtection="1">
      <alignment horizontal="left"/>
    </xf>
    <xf numFmtId="0" fontId="1" fillId="3" borderId="5" xfId="0" applyFont="1" applyFill="1" applyBorder="1" applyAlignment="1" applyProtection="1">
      <alignment horizontal="left"/>
      <protection locked="0"/>
    </xf>
    <xf numFmtId="0" fontId="0" fillId="3" borderId="5" xfId="0" applyFill="1" applyBorder="1" applyAlignment="1" applyProtection="1">
      <alignment horizontal="left"/>
      <protection locked="0"/>
    </xf>
    <xf numFmtId="0" fontId="2" fillId="0" borderId="0" xfId="1" applyNumberFormat="1" applyFont="1" applyAlignment="1" applyProtection="1">
      <alignment horizontal="left" vertical="center" wrapText="1" readingOrder="1"/>
    </xf>
    <xf numFmtId="0" fontId="0" fillId="0" borderId="0" xfId="0" applyAlignment="1" applyProtection="1">
      <alignment horizontal="left" vertical="center" wrapText="1" readingOrder="1"/>
    </xf>
    <xf numFmtId="0" fontId="3" fillId="0" borderId="14" xfId="1" applyNumberFormat="1" applyFont="1" applyFill="1" applyBorder="1" applyAlignment="1" applyProtection="1">
      <alignment horizontal="center" vertical="center" wrapText="1" readingOrder="1"/>
    </xf>
    <xf numFmtId="0" fontId="5" fillId="0" borderId="15" xfId="0" applyFont="1" applyFill="1" applyBorder="1" applyAlignment="1" applyProtection="1">
      <alignment horizontal="center" wrapText="1"/>
    </xf>
    <xf numFmtId="0" fontId="5" fillId="0" borderId="16" xfId="0" applyFont="1" applyFill="1" applyBorder="1" applyAlignment="1" applyProtection="1">
      <alignment horizontal="center" wrapText="1"/>
    </xf>
    <xf numFmtId="0" fontId="6" fillId="0" borderId="0" xfId="0" applyFont="1" applyAlignment="1" applyProtection="1">
      <alignment horizontal="left" vertical="center"/>
    </xf>
    <xf numFmtId="0" fontId="4" fillId="2" borderId="1" xfId="0" applyFont="1" applyFill="1" applyBorder="1" applyAlignment="1" applyProtection="1">
      <alignment horizontal="left"/>
    </xf>
    <xf numFmtId="0" fontId="1" fillId="2" borderId="2" xfId="0" applyFont="1" applyFill="1" applyBorder="1" applyAlignment="1" applyProtection="1">
      <alignment horizontal="left"/>
    </xf>
    <xf numFmtId="0" fontId="0" fillId="2" borderId="3" xfId="0" applyFill="1" applyBorder="1" applyAlignment="1" applyProtection="1">
      <alignment horizontal="left"/>
    </xf>
    <xf numFmtId="0" fontId="0" fillId="2" borderId="4" xfId="0" applyFill="1" applyBorder="1" applyAlignment="1" applyProtection="1">
      <alignment horizontal="left"/>
    </xf>
    <xf numFmtId="0" fontId="1" fillId="0" borderId="6" xfId="0" applyFont="1" applyBorder="1" applyAlignment="1" applyProtection="1">
      <alignment horizontal="center"/>
    </xf>
    <xf numFmtId="0" fontId="0" fillId="0" borderId="7" xfId="0" applyBorder="1" applyAlignment="1" applyProtection="1">
      <alignment horizontal="center"/>
    </xf>
  </cellXfs>
  <cellStyles count="7">
    <cellStyle name="Prozent" xfId="2" builtinId="5"/>
    <cellStyle name="Prozent 2" xfId="4"/>
    <cellStyle name="Standard" xfId="0" builtinId="0"/>
    <cellStyle name="Standard 2" xfId="3"/>
    <cellStyle name="Standard 3" xfId="5"/>
    <cellStyle name="Währung" xfId="1" builtinId="4"/>
    <cellStyle name="Währung 2" xfId="6"/>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114300</xdr:colOff>
      <xdr:row>1</xdr:row>
      <xdr:rowOff>28575</xdr:rowOff>
    </xdr:from>
    <xdr:to>
      <xdr:col>42</xdr:col>
      <xdr:colOff>285750</xdr:colOff>
      <xdr:row>1</xdr:row>
      <xdr:rowOff>666750</xdr:rowOff>
    </xdr:to>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13506450" y="190500"/>
          <a:ext cx="29432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BB472"/>
  <sheetViews>
    <sheetView showGridLines="0" tabSelected="1" zoomScale="60" zoomScaleNormal="60" workbookViewId="0">
      <selection activeCell="G5" sqref="G5:AE5"/>
    </sheetView>
  </sheetViews>
  <sheetFormatPr baseColWidth="10" defaultColWidth="4.88671875" defaultRowHeight="13.2" x14ac:dyDescent="0.25"/>
  <cols>
    <col min="1" max="5" width="4.88671875" style="1" customWidth="1"/>
    <col min="6" max="6" width="5.44140625" style="1" customWidth="1"/>
    <col min="7" max="8" width="5.88671875" style="1" customWidth="1"/>
    <col min="9" max="9" width="5.44140625" style="1" customWidth="1"/>
    <col min="10" max="10" width="4.88671875" style="1" customWidth="1"/>
    <col min="11" max="11" width="9.44140625" style="1" customWidth="1"/>
    <col min="12" max="12" width="7.88671875" style="1" customWidth="1"/>
    <col min="13" max="14" width="4.88671875" style="1" customWidth="1"/>
    <col min="15" max="15" width="5.88671875" style="1" customWidth="1"/>
    <col min="16" max="16" width="6.109375" style="1" customWidth="1"/>
    <col min="17" max="17" width="5.88671875" style="1" customWidth="1"/>
    <col min="18" max="18" width="5.6640625" style="1" customWidth="1"/>
    <col min="19" max="19" width="6.5546875" style="1" customWidth="1"/>
    <col min="20" max="25" width="4.88671875" style="1"/>
    <col min="26" max="26" width="5.88671875" style="1" customWidth="1"/>
    <col min="27" max="28" width="4.88671875" style="1"/>
    <col min="29" max="29" width="9.109375" style="1" bestFit="1" customWidth="1"/>
    <col min="30" max="30" width="6.88671875" style="1" bestFit="1" customWidth="1"/>
    <col min="31" max="31" width="10.33203125" style="1" bestFit="1" customWidth="1"/>
    <col min="32" max="32" width="14.5546875" style="1" customWidth="1"/>
    <col min="33" max="36" width="4.88671875" style="1"/>
    <col min="37" max="37" width="9.109375" style="1" bestFit="1" customWidth="1"/>
    <col min="38" max="38" width="6" style="1" customWidth="1"/>
    <col min="39" max="39" width="5.44140625" style="1" customWidth="1"/>
    <col min="40" max="41" width="4.88671875" style="1"/>
    <col min="42" max="42" width="5" style="1" customWidth="1"/>
    <col min="43" max="49" width="4.88671875" style="1" customWidth="1"/>
    <col min="50" max="16384" width="4.88671875" style="1"/>
  </cols>
  <sheetData>
    <row r="1" spans="1:54" ht="13.8" thickBot="1" x14ac:dyDescent="0.3">
      <c r="B1" s="46"/>
    </row>
    <row r="2" spans="1:54" ht="82.5" customHeight="1" thickTop="1" thickBot="1" x14ac:dyDescent="0.3">
      <c r="B2" s="281" t="s">
        <v>0</v>
      </c>
      <c r="C2" s="282"/>
      <c r="D2" s="282"/>
      <c r="E2" s="282"/>
      <c r="F2" s="282"/>
      <c r="G2" s="282"/>
      <c r="H2" s="282"/>
      <c r="I2" s="282"/>
      <c r="J2" s="282"/>
      <c r="K2" s="282"/>
      <c r="L2" s="282"/>
      <c r="M2" s="282"/>
      <c r="N2" s="282"/>
      <c r="O2" s="282"/>
      <c r="P2" s="282"/>
      <c r="Q2" s="282"/>
      <c r="R2" s="2"/>
      <c r="S2" s="283" t="s">
        <v>126</v>
      </c>
      <c r="T2" s="284"/>
      <c r="U2" s="284"/>
      <c r="V2" s="284"/>
      <c r="W2" s="284"/>
      <c r="X2" s="284"/>
      <c r="Y2" s="284"/>
      <c r="Z2" s="284"/>
      <c r="AA2" s="284"/>
      <c r="AB2" s="284"/>
      <c r="AC2" s="284"/>
      <c r="AD2" s="284"/>
      <c r="AE2" s="284"/>
      <c r="AF2" s="284"/>
      <c r="AG2" s="284"/>
      <c r="AH2" s="284"/>
      <c r="AI2" s="284"/>
      <c r="AJ2" s="285"/>
    </row>
    <row r="3" spans="1:54" ht="23.25" customHeight="1" thickTop="1" x14ac:dyDescent="0.25">
      <c r="B3" s="286" t="s">
        <v>1</v>
      </c>
      <c r="C3" s="286"/>
      <c r="D3" s="286"/>
      <c r="E3" s="286"/>
      <c r="F3" s="286"/>
      <c r="G3" s="286"/>
      <c r="H3" s="286"/>
      <c r="I3" s="286"/>
      <c r="J3" s="286"/>
      <c r="K3" s="286"/>
      <c r="L3" s="286"/>
    </row>
    <row r="4" spans="1:54" ht="24.75" customHeight="1" x14ac:dyDescent="0.25">
      <c r="B4" s="287"/>
      <c r="C4" s="287"/>
      <c r="D4" s="287"/>
      <c r="E4" s="287"/>
      <c r="F4" s="287"/>
      <c r="G4" s="288"/>
      <c r="H4" s="289"/>
      <c r="I4" s="289"/>
      <c r="J4" s="289"/>
      <c r="K4" s="289"/>
      <c r="L4" s="289"/>
      <c r="M4" s="289"/>
      <c r="N4" s="289"/>
      <c r="O4" s="289"/>
      <c r="P4" s="289"/>
      <c r="Q4" s="289"/>
      <c r="R4" s="289"/>
      <c r="S4" s="289"/>
      <c r="T4" s="289"/>
      <c r="U4" s="289"/>
      <c r="V4" s="289"/>
      <c r="W4" s="289"/>
      <c r="X4" s="289"/>
      <c r="Y4" s="289"/>
      <c r="Z4" s="289"/>
      <c r="AA4" s="289"/>
      <c r="AB4" s="289"/>
      <c r="AC4" s="289"/>
      <c r="AD4" s="289"/>
      <c r="AE4" s="290"/>
      <c r="AF4" s="69"/>
      <c r="AI4" s="3"/>
      <c r="AJ4" s="3"/>
      <c r="AK4" s="3"/>
      <c r="AL4" s="3"/>
      <c r="AM4" s="3"/>
      <c r="AN4" s="3"/>
      <c r="AO4" s="3"/>
      <c r="AP4" s="3"/>
      <c r="AQ4" s="3"/>
      <c r="AR4" s="3"/>
      <c r="AS4" s="3"/>
      <c r="AT4" s="3"/>
      <c r="AU4" s="3"/>
      <c r="AV4" s="3"/>
      <c r="AW4" s="3"/>
    </row>
    <row r="5" spans="1:54" ht="12.75" customHeight="1" x14ac:dyDescent="0.25">
      <c r="B5" s="278" t="s">
        <v>2</v>
      </c>
      <c r="C5" s="278"/>
      <c r="D5" s="278"/>
      <c r="E5" s="278"/>
      <c r="F5" s="278"/>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70"/>
      <c r="AI5" s="3"/>
      <c r="AJ5" s="3"/>
      <c r="AK5" s="3"/>
      <c r="AL5" s="3"/>
      <c r="AM5" s="3"/>
      <c r="AN5" s="3"/>
      <c r="AO5" s="3"/>
      <c r="AP5" s="3"/>
      <c r="AQ5" s="3"/>
      <c r="AR5" s="3"/>
      <c r="AS5" s="3"/>
      <c r="AT5" s="3"/>
      <c r="AU5" s="3"/>
      <c r="AV5" s="3"/>
      <c r="AW5" s="3"/>
    </row>
    <row r="6" spans="1:54" ht="12.75" customHeight="1" x14ac:dyDescent="0.25">
      <c r="B6" s="278" t="s">
        <v>4</v>
      </c>
      <c r="C6" s="278"/>
      <c r="D6" s="278"/>
      <c r="E6" s="278"/>
      <c r="F6" s="278"/>
      <c r="G6" s="279"/>
      <c r="H6" s="280"/>
      <c r="I6" s="280"/>
      <c r="J6" s="280"/>
      <c r="K6" s="280"/>
      <c r="L6" s="280"/>
      <c r="M6" s="280"/>
      <c r="N6" s="280"/>
      <c r="O6" s="280"/>
      <c r="P6" s="280"/>
      <c r="Q6" s="280"/>
      <c r="R6" s="280"/>
      <c r="S6" s="280"/>
      <c r="T6" s="280"/>
      <c r="U6" s="280"/>
      <c r="V6" s="280"/>
      <c r="W6" s="280"/>
      <c r="X6" s="280"/>
      <c r="Y6" s="280"/>
      <c r="Z6" s="280"/>
      <c r="AA6" s="280"/>
      <c r="AB6" s="280"/>
      <c r="AC6" s="280"/>
      <c r="AD6" s="280"/>
      <c r="AE6" s="280"/>
      <c r="AF6" s="70"/>
      <c r="AI6" s="3"/>
      <c r="AJ6" s="3"/>
      <c r="AK6" s="3"/>
      <c r="AL6" s="3"/>
      <c r="AM6" s="3"/>
      <c r="AN6" s="3"/>
      <c r="AO6" s="3"/>
      <c r="AP6" s="3"/>
      <c r="AQ6" s="3"/>
      <c r="AR6" s="3"/>
      <c r="AS6" s="3"/>
      <c r="AT6" s="3"/>
      <c r="AU6" s="3"/>
      <c r="AV6" s="3"/>
      <c r="AW6" s="3"/>
    </row>
    <row r="7" spans="1:54" ht="12.75" customHeight="1" x14ac:dyDescent="0.25">
      <c r="B7" s="278" t="s">
        <v>5</v>
      </c>
      <c r="C7" s="278"/>
      <c r="D7" s="278"/>
      <c r="E7" s="278"/>
      <c r="F7" s="278"/>
      <c r="G7" s="279"/>
      <c r="H7" s="280"/>
      <c r="I7" s="280"/>
      <c r="J7" s="280"/>
      <c r="K7" s="280"/>
      <c r="L7" s="280"/>
      <c r="M7" s="280"/>
      <c r="N7" s="280"/>
      <c r="O7" s="280"/>
      <c r="P7" s="280"/>
      <c r="Q7" s="280"/>
      <c r="R7" s="280"/>
      <c r="S7" s="280"/>
      <c r="T7" s="280"/>
      <c r="U7" s="280"/>
      <c r="V7" s="280"/>
      <c r="W7" s="280"/>
      <c r="X7" s="280"/>
      <c r="Y7" s="280"/>
      <c r="Z7" s="280"/>
      <c r="AA7" s="280"/>
      <c r="AB7" s="280"/>
      <c r="AC7" s="280"/>
      <c r="AD7" s="280"/>
      <c r="AE7" s="280"/>
      <c r="AF7" s="70"/>
      <c r="AI7" s="3"/>
      <c r="AJ7" s="3"/>
      <c r="AK7" s="3"/>
      <c r="AL7" s="3"/>
      <c r="AM7" s="3"/>
      <c r="AN7" s="3"/>
      <c r="AO7" s="3"/>
      <c r="AP7" s="3"/>
      <c r="AQ7" s="3"/>
      <c r="AR7" s="3"/>
      <c r="AS7" s="3"/>
      <c r="AT7" s="3"/>
      <c r="AU7" s="3"/>
      <c r="AV7" s="3"/>
      <c r="AW7" s="3"/>
    </row>
    <row r="8" spans="1:54" ht="12.75" customHeight="1" x14ac:dyDescent="0.25">
      <c r="B8" s="278" t="s">
        <v>6</v>
      </c>
      <c r="C8" s="278"/>
      <c r="D8" s="278"/>
      <c r="E8" s="278"/>
      <c r="F8" s="278"/>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70"/>
      <c r="AI8" s="3"/>
      <c r="AJ8" s="3"/>
      <c r="AK8" s="3"/>
      <c r="AL8" s="3"/>
      <c r="AM8" s="3"/>
      <c r="AN8" s="3"/>
      <c r="AO8" s="3"/>
      <c r="AP8" s="3"/>
      <c r="AQ8" s="3"/>
      <c r="AR8" s="3"/>
      <c r="AS8" s="3"/>
      <c r="AT8" s="3"/>
      <c r="AU8" s="3"/>
      <c r="AV8" s="3"/>
      <c r="AW8" s="3"/>
    </row>
    <row r="9" spans="1:54" x14ac:dyDescent="0.25">
      <c r="B9" s="278" t="s">
        <v>8</v>
      </c>
      <c r="C9" s="278"/>
      <c r="D9" s="278"/>
      <c r="E9" s="278"/>
      <c r="F9" s="278"/>
      <c r="G9" s="275"/>
      <c r="H9" s="276"/>
      <c r="I9" s="277"/>
      <c r="J9" s="291"/>
      <c r="K9" s="292"/>
      <c r="L9" s="292"/>
      <c r="M9" s="292"/>
      <c r="N9" s="4"/>
      <c r="O9" s="4"/>
      <c r="P9" s="4"/>
      <c r="Q9" s="4"/>
      <c r="R9" s="4"/>
      <c r="S9" s="4"/>
      <c r="T9" s="4"/>
      <c r="U9" s="4"/>
      <c r="V9" s="4"/>
      <c r="W9" s="4"/>
      <c r="X9" s="4"/>
    </row>
    <row r="11" spans="1:54" x14ac:dyDescent="0.25">
      <c r="B11" s="272" t="s">
        <v>9</v>
      </c>
      <c r="C11" s="272"/>
      <c r="D11" s="272"/>
      <c r="E11" s="272"/>
      <c r="F11" s="272"/>
      <c r="G11" s="273" t="s">
        <v>10</v>
      </c>
      <c r="H11" s="274"/>
      <c r="I11" s="275"/>
      <c r="J11" s="276"/>
      <c r="K11" s="277"/>
      <c r="L11" s="5"/>
      <c r="N11" s="273" t="s">
        <v>11</v>
      </c>
      <c r="O11" s="274"/>
      <c r="P11" s="275"/>
      <c r="Q11" s="276"/>
      <c r="R11" s="276"/>
      <c r="S11" s="277"/>
    </row>
    <row r="13" spans="1:54" ht="9.75" customHeight="1" x14ac:dyDescent="0.25">
      <c r="J13" s="6"/>
      <c r="K13" s="6"/>
      <c r="L13" s="6"/>
      <c r="M13" s="6"/>
      <c r="N13" s="6"/>
      <c r="O13" s="6"/>
      <c r="P13" s="6"/>
    </row>
    <row r="14" spans="1:54" ht="17.25" customHeight="1" x14ac:dyDescent="0.3">
      <c r="A14" s="177" t="s">
        <v>12</v>
      </c>
      <c r="B14" s="177"/>
      <c r="C14" s="177"/>
      <c r="D14" s="177"/>
      <c r="E14" s="177"/>
      <c r="F14" s="177"/>
      <c r="G14" s="177"/>
      <c r="H14" s="177"/>
      <c r="I14" s="177"/>
      <c r="J14" s="177"/>
      <c r="K14" s="177"/>
      <c r="L14" s="177"/>
      <c r="M14" s="177"/>
      <c r="N14" s="177"/>
      <c r="O14" s="177"/>
      <c r="AM14" s="270"/>
      <c r="AN14" s="225"/>
      <c r="AO14" s="225"/>
      <c r="AP14" s="225"/>
      <c r="AQ14" s="225"/>
      <c r="AR14" s="225"/>
      <c r="AS14" s="225"/>
      <c r="AT14" s="225"/>
      <c r="AU14" s="225"/>
      <c r="AV14" s="225"/>
      <c r="AW14" s="225"/>
      <c r="AX14" s="7"/>
      <c r="AY14" s="7"/>
      <c r="AZ14" s="7"/>
      <c r="BA14" s="7"/>
      <c r="BB14" s="7"/>
    </row>
    <row r="15" spans="1:54" ht="12.75" customHeight="1" x14ac:dyDescent="0.25">
      <c r="AM15" s="225"/>
      <c r="AN15" s="225"/>
      <c r="AO15" s="225"/>
      <c r="AP15" s="225"/>
      <c r="AQ15" s="225"/>
      <c r="AR15" s="225"/>
      <c r="AS15" s="225"/>
      <c r="AT15" s="225"/>
      <c r="AU15" s="225"/>
      <c r="AV15" s="225"/>
      <c r="AW15" s="225"/>
      <c r="AX15" s="7"/>
      <c r="AY15" s="7"/>
      <c r="AZ15" s="7"/>
      <c r="BA15" s="7"/>
      <c r="BB15" s="7"/>
    </row>
    <row r="16" spans="1:54" ht="12.75" customHeight="1" x14ac:dyDescent="0.25">
      <c r="A16" s="247" t="s">
        <v>13</v>
      </c>
      <c r="B16" s="271"/>
      <c r="C16" s="271"/>
      <c r="D16" s="271"/>
      <c r="E16" s="271"/>
      <c r="F16" s="271"/>
      <c r="G16" s="271"/>
      <c r="H16" s="271"/>
      <c r="I16" s="271"/>
      <c r="J16" s="271"/>
      <c r="K16" s="271"/>
      <c r="L16" s="271"/>
      <c r="M16" s="271"/>
      <c r="N16" s="271"/>
      <c r="O16" s="271"/>
      <c r="P16" s="63"/>
      <c r="Q16" s="63"/>
      <c r="R16" s="63"/>
      <c r="S16" s="63"/>
      <c r="T16" s="63"/>
      <c r="U16" s="63"/>
      <c r="V16" s="63"/>
      <c r="W16" s="63"/>
      <c r="AM16" s="225"/>
      <c r="AN16" s="225"/>
      <c r="AO16" s="225"/>
      <c r="AP16" s="225"/>
      <c r="AQ16" s="225"/>
      <c r="AR16" s="225"/>
      <c r="AS16" s="225"/>
      <c r="AT16" s="225"/>
      <c r="AU16" s="225"/>
      <c r="AV16" s="225"/>
      <c r="AW16" s="225"/>
      <c r="AX16" s="7"/>
      <c r="AY16" s="7"/>
      <c r="AZ16" s="7"/>
      <c r="BA16" s="7"/>
      <c r="BB16" s="7"/>
    </row>
    <row r="17" spans="1:54" x14ac:dyDescent="0.25">
      <c r="AM17" s="225"/>
      <c r="AN17" s="225"/>
      <c r="AO17" s="225"/>
      <c r="AP17" s="225"/>
      <c r="AQ17" s="225"/>
      <c r="AR17" s="225"/>
      <c r="AS17" s="225"/>
      <c r="AT17" s="225"/>
      <c r="AU17" s="225"/>
      <c r="AV17" s="225"/>
      <c r="AW17" s="225"/>
      <c r="AX17" s="7"/>
      <c r="AY17" s="7"/>
      <c r="AZ17" s="7"/>
      <c r="BA17" s="7"/>
      <c r="BB17" s="7"/>
    </row>
    <row r="18" spans="1:54" ht="42" customHeight="1" x14ac:dyDescent="0.25">
      <c r="A18" s="239" t="s">
        <v>14</v>
      </c>
      <c r="B18" s="239"/>
      <c r="C18" s="239"/>
      <c r="D18" s="239"/>
      <c r="E18" s="249"/>
      <c r="F18" s="250" t="s">
        <v>15</v>
      </c>
      <c r="G18" s="240"/>
      <c r="H18" s="240"/>
      <c r="I18" s="240"/>
      <c r="J18" s="240"/>
      <c r="K18" s="240"/>
      <c r="L18" s="250" t="s">
        <v>16</v>
      </c>
      <c r="M18" s="250"/>
      <c r="N18" s="250" t="s">
        <v>17</v>
      </c>
      <c r="O18" s="250"/>
      <c r="P18" s="239" t="s">
        <v>18</v>
      </c>
      <c r="Q18" s="239"/>
      <c r="R18" s="239" t="s">
        <v>19</v>
      </c>
      <c r="S18" s="251"/>
      <c r="T18" s="252" t="s">
        <v>20</v>
      </c>
      <c r="U18" s="253"/>
      <c r="V18" s="252" t="s">
        <v>21</v>
      </c>
      <c r="W18" s="253"/>
      <c r="X18" s="252" t="s">
        <v>22</v>
      </c>
      <c r="Y18" s="253"/>
      <c r="Z18" s="252" t="s">
        <v>23</v>
      </c>
      <c r="AA18" s="253"/>
      <c r="AB18" s="239" t="s">
        <v>24</v>
      </c>
      <c r="AC18" s="240"/>
      <c r="AD18" s="240"/>
      <c r="AE18" s="240"/>
      <c r="AF18" s="243" t="s">
        <v>130</v>
      </c>
      <c r="AG18" s="239" t="s">
        <v>131</v>
      </c>
      <c r="AH18" s="240"/>
      <c r="AI18" s="240"/>
      <c r="AJ18" s="240"/>
      <c r="AM18" s="71"/>
      <c r="AN18" s="72"/>
      <c r="AO18" s="71"/>
      <c r="AP18" s="72"/>
      <c r="AQ18" s="71"/>
      <c r="AR18" s="72"/>
      <c r="AS18" s="75"/>
      <c r="AT18" s="72"/>
      <c r="AU18" s="72"/>
      <c r="AV18" s="72"/>
      <c r="AW18" s="72"/>
      <c r="AX18" s="8"/>
      <c r="AY18" s="8"/>
      <c r="AZ18" s="8"/>
      <c r="BA18" s="8"/>
      <c r="BB18" s="8"/>
    </row>
    <row r="19" spans="1:54" s="9" customFormat="1" ht="42" customHeight="1" x14ac:dyDescent="0.25">
      <c r="A19" s="239"/>
      <c r="B19" s="239"/>
      <c r="C19" s="239"/>
      <c r="D19" s="239"/>
      <c r="E19" s="249"/>
      <c r="F19" s="240"/>
      <c r="G19" s="240"/>
      <c r="H19" s="240"/>
      <c r="I19" s="240"/>
      <c r="J19" s="240"/>
      <c r="K19" s="240"/>
      <c r="L19" s="250"/>
      <c r="M19" s="250"/>
      <c r="N19" s="250"/>
      <c r="O19" s="250"/>
      <c r="P19" s="239"/>
      <c r="Q19" s="239"/>
      <c r="R19" s="251"/>
      <c r="S19" s="251"/>
      <c r="T19" s="254"/>
      <c r="U19" s="255"/>
      <c r="V19" s="254"/>
      <c r="W19" s="255"/>
      <c r="X19" s="254"/>
      <c r="Y19" s="255"/>
      <c r="Z19" s="254"/>
      <c r="AA19" s="255"/>
      <c r="AB19" s="240"/>
      <c r="AC19" s="240"/>
      <c r="AD19" s="240"/>
      <c r="AE19" s="240"/>
      <c r="AF19" s="244"/>
      <c r="AG19" s="240"/>
      <c r="AH19" s="240"/>
      <c r="AI19" s="240"/>
      <c r="AJ19" s="240"/>
      <c r="AM19" s="72"/>
      <c r="AN19" s="72"/>
      <c r="AO19" s="72"/>
      <c r="AP19" s="72"/>
      <c r="AQ19" s="72"/>
      <c r="AR19" s="72"/>
      <c r="AS19" s="72"/>
      <c r="AT19" s="72"/>
      <c r="AU19" s="72"/>
      <c r="AV19" s="72"/>
      <c r="AW19" s="72"/>
      <c r="AX19" s="8"/>
      <c r="AY19" s="8"/>
      <c r="AZ19" s="8"/>
      <c r="BA19" s="8"/>
      <c r="BB19" s="8"/>
    </row>
    <row r="20" spans="1:54" s="10" customFormat="1" ht="12.75" customHeight="1" x14ac:dyDescent="0.25">
      <c r="A20" s="217"/>
      <c r="B20" s="217"/>
      <c r="C20" s="217"/>
      <c r="D20" s="217"/>
      <c r="E20" s="218"/>
      <c r="F20" s="269"/>
      <c r="G20" s="219"/>
      <c r="H20" s="219"/>
      <c r="I20" s="219"/>
      <c r="J20" s="219"/>
      <c r="K20" s="220"/>
      <c r="L20" s="221"/>
      <c r="M20" s="221"/>
      <c r="N20" s="221"/>
      <c r="O20" s="221"/>
      <c r="P20" s="236" t="str">
        <f t="shared" ref="P20:P35" si="0">IF(A20="","",ROUND(((DATEDIF(L20,N20,"d")+1)*12/365),1))</f>
        <v/>
      </c>
      <c r="Q20" s="236"/>
      <c r="R20" s="226"/>
      <c r="S20" s="227"/>
      <c r="T20" s="228"/>
      <c r="U20" s="229"/>
      <c r="V20" s="230" t="str">
        <f>IF(A20="","",ROUND(R20*T20,2))</f>
        <v/>
      </c>
      <c r="W20" s="231"/>
      <c r="X20" s="230" t="str">
        <f>IF(OR(A20="",V20=0),"",
IF(R20&gt;39.8,ROUND(1664*T20*P20/12,2),
ROUND(1664*T20*P20/12*R20/39.8,2)))</f>
        <v/>
      </c>
      <c r="Y20" s="231"/>
      <c r="Z20" s="232"/>
      <c r="AA20" s="233"/>
      <c r="AB20" s="234"/>
      <c r="AC20" s="235"/>
      <c r="AD20" s="235"/>
      <c r="AE20" s="235"/>
      <c r="AF20" s="66"/>
      <c r="AG20" s="214" t="str">
        <f>IF(A20="","",T20*(AB20+AF20)*P20/12)</f>
        <v/>
      </c>
      <c r="AH20" s="214"/>
      <c r="AI20" s="214"/>
      <c r="AJ20" s="214"/>
      <c r="AK20" s="42" t="str">
        <f>IF(A20="","",IF(AB20+AF20-AB20=0,"Bitte Gehalt auf beide Spalten aufteilen.",""))</f>
        <v/>
      </c>
      <c r="AL20" s="68"/>
      <c r="AM20" s="73"/>
      <c r="AN20" s="74"/>
      <c r="AO20" s="76"/>
      <c r="AP20" s="77"/>
      <c r="AQ20" s="78"/>
      <c r="AR20" s="78"/>
      <c r="AS20" s="79"/>
      <c r="AT20" s="65"/>
      <c r="AU20" s="65"/>
      <c r="AV20" s="65"/>
      <c r="AW20" s="65"/>
      <c r="AX20" s="11"/>
      <c r="AY20" s="11"/>
      <c r="AZ20" s="11"/>
      <c r="BA20" s="11"/>
      <c r="BB20" s="12"/>
    </row>
    <row r="21" spans="1:54" s="10" customFormat="1" ht="12.75" customHeight="1" x14ac:dyDescent="0.25">
      <c r="A21" s="217"/>
      <c r="B21" s="217"/>
      <c r="C21" s="217"/>
      <c r="D21" s="217"/>
      <c r="E21" s="218"/>
      <c r="F21" s="269"/>
      <c r="G21" s="219"/>
      <c r="H21" s="219"/>
      <c r="I21" s="219"/>
      <c r="J21" s="219"/>
      <c r="K21" s="220"/>
      <c r="L21" s="221"/>
      <c r="M21" s="221"/>
      <c r="N21" s="221"/>
      <c r="O21" s="221"/>
      <c r="P21" s="236" t="str">
        <f t="shared" si="0"/>
        <v/>
      </c>
      <c r="Q21" s="236"/>
      <c r="R21" s="226"/>
      <c r="S21" s="227"/>
      <c r="T21" s="228"/>
      <c r="U21" s="229"/>
      <c r="V21" s="230" t="str">
        <f t="shared" ref="V21:V35" si="1">IF(A21="","",ROUND(R21*T21,2))</f>
        <v/>
      </c>
      <c r="W21" s="231"/>
      <c r="X21" s="230" t="str">
        <f t="shared" ref="X21:X35" si="2">IF(OR(A21="",V21=0),"",
IF(R21&gt;39.8,ROUND(1664*T21*P21/12,2),
ROUND(1664*T21*P21/12*R21/39.8,2)))</f>
        <v/>
      </c>
      <c r="Y21" s="231"/>
      <c r="Z21" s="232"/>
      <c r="AA21" s="233"/>
      <c r="AB21" s="234"/>
      <c r="AC21" s="235"/>
      <c r="AD21" s="235"/>
      <c r="AE21" s="235"/>
      <c r="AF21" s="66"/>
      <c r="AG21" s="214" t="str">
        <f t="shared" ref="AG21:AG35" si="3">IF(A21="","",T21*(AB21+AF21)*P21/12)</f>
        <v/>
      </c>
      <c r="AH21" s="214"/>
      <c r="AI21" s="214"/>
      <c r="AJ21" s="214"/>
      <c r="AK21" s="42" t="str">
        <f t="shared" ref="AK21:AK35" si="4">IF(A21="","",IF(AB21+AF21-AB21=0,"Bitte Gehalt auf beide Spalten aufteilen.",""))</f>
        <v/>
      </c>
      <c r="AL21" s="68"/>
      <c r="AM21" s="73"/>
      <c r="AN21" s="74"/>
      <c r="AO21" s="76"/>
      <c r="AP21" s="77"/>
      <c r="AQ21" s="78"/>
      <c r="AR21" s="78"/>
      <c r="AS21" s="79"/>
      <c r="AT21" s="65"/>
      <c r="AU21" s="65"/>
      <c r="AV21" s="65"/>
      <c r="AW21" s="65"/>
      <c r="AX21" s="11"/>
      <c r="AY21" s="11"/>
      <c r="AZ21" s="11"/>
      <c r="BA21" s="11"/>
      <c r="BB21" s="12"/>
    </row>
    <row r="22" spans="1:54" s="10" customFormat="1" ht="12.75" customHeight="1" x14ac:dyDescent="0.25">
      <c r="A22" s="217"/>
      <c r="B22" s="217"/>
      <c r="C22" s="217"/>
      <c r="D22" s="217"/>
      <c r="E22" s="218"/>
      <c r="F22" s="219"/>
      <c r="G22" s="219"/>
      <c r="H22" s="219"/>
      <c r="I22" s="219"/>
      <c r="J22" s="219"/>
      <c r="K22" s="220"/>
      <c r="L22" s="221"/>
      <c r="M22" s="221"/>
      <c r="N22" s="221"/>
      <c r="O22" s="221"/>
      <c r="P22" s="236" t="str">
        <f t="shared" si="0"/>
        <v/>
      </c>
      <c r="Q22" s="236"/>
      <c r="R22" s="226"/>
      <c r="S22" s="227"/>
      <c r="T22" s="228"/>
      <c r="U22" s="229"/>
      <c r="V22" s="230" t="str">
        <f t="shared" si="1"/>
        <v/>
      </c>
      <c r="W22" s="231"/>
      <c r="X22" s="230" t="str">
        <f t="shared" si="2"/>
        <v/>
      </c>
      <c r="Y22" s="231"/>
      <c r="Z22" s="232"/>
      <c r="AA22" s="233"/>
      <c r="AB22" s="234"/>
      <c r="AC22" s="235"/>
      <c r="AD22" s="235"/>
      <c r="AE22" s="235"/>
      <c r="AF22" s="66"/>
      <c r="AG22" s="214" t="str">
        <f t="shared" si="3"/>
        <v/>
      </c>
      <c r="AH22" s="214"/>
      <c r="AI22" s="214"/>
      <c r="AJ22" s="214"/>
      <c r="AK22" s="42" t="str">
        <f t="shared" si="4"/>
        <v/>
      </c>
      <c r="AL22" s="68"/>
      <c r="AM22" s="73"/>
      <c r="AN22" s="74"/>
      <c r="AO22" s="76"/>
      <c r="AP22" s="77"/>
      <c r="AQ22" s="78"/>
      <c r="AR22" s="78"/>
      <c r="AS22" s="79"/>
      <c r="AT22" s="65"/>
      <c r="AU22" s="65"/>
      <c r="AV22" s="65"/>
      <c r="AW22" s="65"/>
      <c r="AX22" s="11"/>
      <c r="AY22" s="11"/>
      <c r="AZ22" s="11"/>
      <c r="BA22" s="11"/>
      <c r="BB22" s="12"/>
    </row>
    <row r="23" spans="1:54" s="10" customFormat="1" ht="12.75" customHeight="1" x14ac:dyDescent="0.25">
      <c r="A23" s="217"/>
      <c r="B23" s="217"/>
      <c r="C23" s="217"/>
      <c r="D23" s="217"/>
      <c r="E23" s="218"/>
      <c r="F23" s="219"/>
      <c r="G23" s="219"/>
      <c r="H23" s="219"/>
      <c r="I23" s="219"/>
      <c r="J23" s="219"/>
      <c r="K23" s="220"/>
      <c r="L23" s="221"/>
      <c r="M23" s="221"/>
      <c r="N23" s="221"/>
      <c r="O23" s="221"/>
      <c r="P23" s="236" t="str">
        <f t="shared" si="0"/>
        <v/>
      </c>
      <c r="Q23" s="236"/>
      <c r="R23" s="226"/>
      <c r="S23" s="227"/>
      <c r="T23" s="228"/>
      <c r="U23" s="229"/>
      <c r="V23" s="230" t="str">
        <f t="shared" si="1"/>
        <v/>
      </c>
      <c r="W23" s="231"/>
      <c r="X23" s="230" t="str">
        <f t="shared" si="2"/>
        <v/>
      </c>
      <c r="Y23" s="231"/>
      <c r="Z23" s="232"/>
      <c r="AA23" s="233"/>
      <c r="AB23" s="234"/>
      <c r="AC23" s="235"/>
      <c r="AD23" s="235"/>
      <c r="AE23" s="235"/>
      <c r="AF23" s="66"/>
      <c r="AG23" s="214" t="str">
        <f t="shared" si="3"/>
        <v/>
      </c>
      <c r="AH23" s="214"/>
      <c r="AI23" s="214"/>
      <c r="AJ23" s="214"/>
      <c r="AK23" s="42" t="str">
        <f t="shared" si="4"/>
        <v/>
      </c>
      <c r="AL23" s="68"/>
      <c r="AM23" s="73"/>
      <c r="AN23" s="74"/>
      <c r="AO23" s="76"/>
      <c r="AP23" s="77"/>
      <c r="AQ23" s="78"/>
      <c r="AR23" s="78"/>
      <c r="AS23" s="79"/>
      <c r="AT23" s="65"/>
      <c r="AU23" s="65"/>
      <c r="AV23" s="65"/>
      <c r="AW23" s="65"/>
      <c r="AX23" s="11"/>
      <c r="AY23" s="11"/>
      <c r="AZ23" s="11"/>
      <c r="BA23" s="11"/>
      <c r="BB23" s="12"/>
    </row>
    <row r="24" spans="1:54" s="10" customFormat="1" ht="12.75" customHeight="1" x14ac:dyDescent="0.25">
      <c r="A24" s="217"/>
      <c r="B24" s="217"/>
      <c r="C24" s="217"/>
      <c r="D24" s="217"/>
      <c r="E24" s="218"/>
      <c r="F24" s="219"/>
      <c r="G24" s="219"/>
      <c r="H24" s="219"/>
      <c r="I24" s="219"/>
      <c r="J24" s="219"/>
      <c r="K24" s="220"/>
      <c r="L24" s="221"/>
      <c r="M24" s="221"/>
      <c r="N24" s="221"/>
      <c r="O24" s="221"/>
      <c r="P24" s="236" t="str">
        <f t="shared" si="0"/>
        <v/>
      </c>
      <c r="Q24" s="236"/>
      <c r="R24" s="226"/>
      <c r="S24" s="227"/>
      <c r="T24" s="228"/>
      <c r="U24" s="229"/>
      <c r="V24" s="230" t="str">
        <f t="shared" si="1"/>
        <v/>
      </c>
      <c r="W24" s="231"/>
      <c r="X24" s="230" t="str">
        <f t="shared" si="2"/>
        <v/>
      </c>
      <c r="Y24" s="231"/>
      <c r="Z24" s="232"/>
      <c r="AA24" s="233"/>
      <c r="AB24" s="234"/>
      <c r="AC24" s="235"/>
      <c r="AD24" s="235"/>
      <c r="AE24" s="235"/>
      <c r="AF24" s="66"/>
      <c r="AG24" s="214" t="str">
        <f t="shared" si="3"/>
        <v/>
      </c>
      <c r="AH24" s="214"/>
      <c r="AI24" s="214"/>
      <c r="AJ24" s="214"/>
      <c r="AK24" s="42" t="str">
        <f t="shared" si="4"/>
        <v/>
      </c>
      <c r="AL24" s="68"/>
      <c r="AM24" s="73"/>
      <c r="AN24" s="74"/>
      <c r="AO24" s="76"/>
      <c r="AP24" s="77"/>
      <c r="AQ24" s="78"/>
      <c r="AR24" s="78"/>
      <c r="AS24" s="79"/>
      <c r="AT24" s="65"/>
      <c r="AU24" s="65"/>
      <c r="AV24" s="65"/>
      <c r="AW24" s="65"/>
      <c r="AX24" s="11"/>
      <c r="AY24" s="11"/>
      <c r="AZ24" s="11"/>
      <c r="BA24" s="11"/>
      <c r="BB24" s="12"/>
    </row>
    <row r="25" spans="1:54" s="10" customFormat="1" ht="12.75" customHeight="1" x14ac:dyDescent="0.25">
      <c r="A25" s="217"/>
      <c r="B25" s="217"/>
      <c r="C25" s="217"/>
      <c r="D25" s="217"/>
      <c r="E25" s="218"/>
      <c r="F25" s="219"/>
      <c r="G25" s="219"/>
      <c r="H25" s="219"/>
      <c r="I25" s="219"/>
      <c r="J25" s="219"/>
      <c r="K25" s="220"/>
      <c r="L25" s="221"/>
      <c r="M25" s="221"/>
      <c r="N25" s="221"/>
      <c r="O25" s="221"/>
      <c r="P25" s="236" t="str">
        <f t="shared" si="0"/>
        <v/>
      </c>
      <c r="Q25" s="236"/>
      <c r="R25" s="226"/>
      <c r="S25" s="227"/>
      <c r="T25" s="228"/>
      <c r="U25" s="229"/>
      <c r="V25" s="230" t="str">
        <f t="shared" si="1"/>
        <v/>
      </c>
      <c r="W25" s="231"/>
      <c r="X25" s="230" t="str">
        <f t="shared" si="2"/>
        <v/>
      </c>
      <c r="Y25" s="231"/>
      <c r="Z25" s="232"/>
      <c r="AA25" s="233"/>
      <c r="AB25" s="234"/>
      <c r="AC25" s="235"/>
      <c r="AD25" s="235"/>
      <c r="AE25" s="235"/>
      <c r="AF25" s="66"/>
      <c r="AG25" s="214" t="str">
        <f t="shared" si="3"/>
        <v/>
      </c>
      <c r="AH25" s="214"/>
      <c r="AI25" s="214"/>
      <c r="AJ25" s="214"/>
      <c r="AK25" s="42" t="str">
        <f t="shared" si="4"/>
        <v/>
      </c>
      <c r="AL25" s="68"/>
      <c r="AM25" s="73"/>
      <c r="AN25" s="74"/>
      <c r="AO25" s="76"/>
      <c r="AP25" s="77"/>
      <c r="AQ25" s="78"/>
      <c r="AR25" s="78"/>
      <c r="AS25" s="79"/>
      <c r="AT25" s="65"/>
      <c r="AU25" s="65"/>
      <c r="AV25" s="65"/>
      <c r="AW25" s="65"/>
      <c r="AX25" s="11"/>
      <c r="AY25" s="11"/>
      <c r="AZ25" s="11"/>
      <c r="BA25" s="11"/>
      <c r="BB25" s="12"/>
    </row>
    <row r="26" spans="1:54" s="10" customFormat="1" ht="12.75" customHeight="1" x14ac:dyDescent="0.25">
      <c r="A26" s="217"/>
      <c r="B26" s="217"/>
      <c r="C26" s="217"/>
      <c r="D26" s="217"/>
      <c r="E26" s="218"/>
      <c r="F26" s="219"/>
      <c r="G26" s="219"/>
      <c r="H26" s="219"/>
      <c r="I26" s="219"/>
      <c r="J26" s="219"/>
      <c r="K26" s="220"/>
      <c r="L26" s="221"/>
      <c r="M26" s="221"/>
      <c r="N26" s="221"/>
      <c r="O26" s="221"/>
      <c r="P26" s="236" t="str">
        <f t="shared" si="0"/>
        <v/>
      </c>
      <c r="Q26" s="236"/>
      <c r="R26" s="226"/>
      <c r="S26" s="227"/>
      <c r="T26" s="228"/>
      <c r="U26" s="229"/>
      <c r="V26" s="230" t="str">
        <f t="shared" si="1"/>
        <v/>
      </c>
      <c r="W26" s="231"/>
      <c r="X26" s="230" t="str">
        <f t="shared" si="2"/>
        <v/>
      </c>
      <c r="Y26" s="231"/>
      <c r="Z26" s="232"/>
      <c r="AA26" s="233"/>
      <c r="AB26" s="234"/>
      <c r="AC26" s="235"/>
      <c r="AD26" s="235"/>
      <c r="AE26" s="235"/>
      <c r="AF26" s="66"/>
      <c r="AG26" s="214" t="str">
        <f t="shared" si="3"/>
        <v/>
      </c>
      <c r="AH26" s="214"/>
      <c r="AI26" s="214"/>
      <c r="AJ26" s="214"/>
      <c r="AK26" s="42" t="str">
        <f t="shared" si="4"/>
        <v/>
      </c>
      <c r="AL26" s="68"/>
      <c r="AM26" s="73"/>
      <c r="AN26" s="74"/>
      <c r="AO26" s="76"/>
      <c r="AP26" s="77"/>
      <c r="AQ26" s="78"/>
      <c r="AR26" s="78"/>
      <c r="AS26" s="79"/>
      <c r="AT26" s="65"/>
      <c r="AU26" s="65"/>
      <c r="AV26" s="65"/>
      <c r="AW26" s="65"/>
      <c r="AX26" s="11"/>
      <c r="AY26" s="11"/>
      <c r="AZ26" s="11"/>
      <c r="BA26" s="11"/>
      <c r="BB26" s="12"/>
    </row>
    <row r="27" spans="1:54" s="10" customFormat="1" ht="12.75" customHeight="1" x14ac:dyDescent="0.25">
      <c r="A27" s="217"/>
      <c r="B27" s="217"/>
      <c r="C27" s="217"/>
      <c r="D27" s="217"/>
      <c r="E27" s="218"/>
      <c r="F27" s="219"/>
      <c r="G27" s="219"/>
      <c r="H27" s="219"/>
      <c r="I27" s="219"/>
      <c r="J27" s="219"/>
      <c r="K27" s="220"/>
      <c r="L27" s="221"/>
      <c r="M27" s="221"/>
      <c r="N27" s="221"/>
      <c r="O27" s="221"/>
      <c r="P27" s="236" t="str">
        <f t="shared" si="0"/>
        <v/>
      </c>
      <c r="Q27" s="236"/>
      <c r="R27" s="226"/>
      <c r="S27" s="227"/>
      <c r="T27" s="228"/>
      <c r="U27" s="229"/>
      <c r="V27" s="230" t="str">
        <f t="shared" si="1"/>
        <v/>
      </c>
      <c r="W27" s="231"/>
      <c r="X27" s="230" t="str">
        <f t="shared" si="2"/>
        <v/>
      </c>
      <c r="Y27" s="231"/>
      <c r="Z27" s="232"/>
      <c r="AA27" s="233"/>
      <c r="AB27" s="234"/>
      <c r="AC27" s="235"/>
      <c r="AD27" s="235"/>
      <c r="AE27" s="235"/>
      <c r="AF27" s="66"/>
      <c r="AG27" s="214" t="str">
        <f t="shared" si="3"/>
        <v/>
      </c>
      <c r="AH27" s="214"/>
      <c r="AI27" s="214"/>
      <c r="AJ27" s="214"/>
      <c r="AK27" s="42" t="str">
        <f t="shared" si="4"/>
        <v/>
      </c>
      <c r="AL27" s="68"/>
      <c r="AM27" s="73"/>
      <c r="AN27" s="74"/>
      <c r="AO27" s="76"/>
      <c r="AP27" s="77"/>
      <c r="AQ27" s="78"/>
      <c r="AR27" s="78"/>
      <c r="AS27" s="79"/>
      <c r="AT27" s="65"/>
      <c r="AU27" s="65"/>
      <c r="AV27" s="65"/>
      <c r="AW27" s="65"/>
      <c r="AX27" s="11"/>
      <c r="AY27" s="11"/>
      <c r="AZ27" s="11"/>
      <c r="BA27" s="11"/>
      <c r="BB27" s="12"/>
    </row>
    <row r="28" spans="1:54" s="10" customFormat="1" ht="12.75" customHeight="1" x14ac:dyDescent="0.25">
      <c r="A28" s="217"/>
      <c r="B28" s="217"/>
      <c r="C28" s="217"/>
      <c r="D28" s="217"/>
      <c r="E28" s="218"/>
      <c r="F28" s="219"/>
      <c r="G28" s="219"/>
      <c r="H28" s="219"/>
      <c r="I28" s="219"/>
      <c r="J28" s="219"/>
      <c r="K28" s="220"/>
      <c r="L28" s="221"/>
      <c r="M28" s="221"/>
      <c r="N28" s="221"/>
      <c r="O28" s="221"/>
      <c r="P28" s="236" t="str">
        <f t="shared" si="0"/>
        <v/>
      </c>
      <c r="Q28" s="236"/>
      <c r="R28" s="226"/>
      <c r="S28" s="227"/>
      <c r="T28" s="228"/>
      <c r="U28" s="229"/>
      <c r="V28" s="230" t="str">
        <f t="shared" si="1"/>
        <v/>
      </c>
      <c r="W28" s="231"/>
      <c r="X28" s="230" t="str">
        <f t="shared" si="2"/>
        <v/>
      </c>
      <c r="Y28" s="231"/>
      <c r="Z28" s="232"/>
      <c r="AA28" s="233"/>
      <c r="AB28" s="234"/>
      <c r="AC28" s="235"/>
      <c r="AD28" s="235"/>
      <c r="AE28" s="235"/>
      <c r="AF28" s="66"/>
      <c r="AG28" s="214" t="str">
        <f t="shared" si="3"/>
        <v/>
      </c>
      <c r="AH28" s="214"/>
      <c r="AI28" s="214"/>
      <c r="AJ28" s="214"/>
      <c r="AK28" s="42" t="str">
        <f t="shared" si="4"/>
        <v/>
      </c>
      <c r="AL28" s="68"/>
      <c r="AM28" s="73"/>
      <c r="AN28" s="74"/>
      <c r="AO28" s="76"/>
      <c r="AP28" s="77"/>
      <c r="AQ28" s="78"/>
      <c r="AR28" s="78"/>
      <c r="AS28" s="79"/>
      <c r="AT28" s="65"/>
      <c r="AU28" s="65"/>
      <c r="AV28" s="65"/>
      <c r="AW28" s="65"/>
      <c r="AX28" s="11"/>
      <c r="AY28" s="11"/>
      <c r="AZ28" s="11"/>
      <c r="BA28" s="11"/>
      <c r="BB28" s="12"/>
    </row>
    <row r="29" spans="1:54" s="10" customFormat="1" ht="12.75" customHeight="1" x14ac:dyDescent="0.25">
      <c r="A29" s="217"/>
      <c r="B29" s="217"/>
      <c r="C29" s="217"/>
      <c r="D29" s="217"/>
      <c r="E29" s="218"/>
      <c r="F29" s="219"/>
      <c r="G29" s="219"/>
      <c r="H29" s="219"/>
      <c r="I29" s="219"/>
      <c r="J29" s="219"/>
      <c r="K29" s="220"/>
      <c r="L29" s="221"/>
      <c r="M29" s="221"/>
      <c r="N29" s="221"/>
      <c r="O29" s="221"/>
      <c r="P29" s="236" t="str">
        <f t="shared" si="0"/>
        <v/>
      </c>
      <c r="Q29" s="236"/>
      <c r="R29" s="226"/>
      <c r="S29" s="227"/>
      <c r="T29" s="228"/>
      <c r="U29" s="229"/>
      <c r="V29" s="230" t="str">
        <f t="shared" si="1"/>
        <v/>
      </c>
      <c r="W29" s="231"/>
      <c r="X29" s="230" t="str">
        <f t="shared" si="2"/>
        <v/>
      </c>
      <c r="Y29" s="231"/>
      <c r="Z29" s="232"/>
      <c r="AA29" s="233"/>
      <c r="AB29" s="234"/>
      <c r="AC29" s="235"/>
      <c r="AD29" s="235"/>
      <c r="AE29" s="235"/>
      <c r="AF29" s="66"/>
      <c r="AG29" s="214" t="str">
        <f t="shared" si="3"/>
        <v/>
      </c>
      <c r="AH29" s="214"/>
      <c r="AI29" s="214"/>
      <c r="AJ29" s="214"/>
      <c r="AK29" s="42" t="str">
        <f t="shared" si="4"/>
        <v/>
      </c>
      <c r="AL29" s="68"/>
      <c r="AM29" s="73"/>
      <c r="AN29" s="74"/>
      <c r="AO29" s="76"/>
      <c r="AP29" s="77"/>
      <c r="AQ29" s="78"/>
      <c r="AR29" s="78"/>
      <c r="AS29" s="79"/>
      <c r="AT29" s="65"/>
      <c r="AU29" s="65"/>
      <c r="AV29" s="65"/>
      <c r="AW29" s="65"/>
      <c r="AX29" s="11"/>
      <c r="AY29" s="11"/>
      <c r="AZ29" s="11"/>
      <c r="BA29" s="11"/>
      <c r="BB29" s="12"/>
    </row>
    <row r="30" spans="1:54" s="10" customFormat="1" ht="12.75" customHeight="1" x14ac:dyDescent="0.25">
      <c r="A30" s="217"/>
      <c r="B30" s="217"/>
      <c r="C30" s="217"/>
      <c r="D30" s="217"/>
      <c r="E30" s="218"/>
      <c r="F30" s="219"/>
      <c r="G30" s="219"/>
      <c r="H30" s="219"/>
      <c r="I30" s="219"/>
      <c r="J30" s="219"/>
      <c r="K30" s="220"/>
      <c r="L30" s="221"/>
      <c r="M30" s="221"/>
      <c r="N30" s="221"/>
      <c r="O30" s="221"/>
      <c r="P30" s="236" t="str">
        <f t="shared" si="0"/>
        <v/>
      </c>
      <c r="Q30" s="236"/>
      <c r="R30" s="226"/>
      <c r="S30" s="227"/>
      <c r="T30" s="228"/>
      <c r="U30" s="229"/>
      <c r="V30" s="230" t="str">
        <f t="shared" si="1"/>
        <v/>
      </c>
      <c r="W30" s="231"/>
      <c r="X30" s="230" t="str">
        <f t="shared" si="2"/>
        <v/>
      </c>
      <c r="Y30" s="231"/>
      <c r="Z30" s="232"/>
      <c r="AA30" s="233"/>
      <c r="AB30" s="234"/>
      <c r="AC30" s="235"/>
      <c r="AD30" s="235"/>
      <c r="AE30" s="235"/>
      <c r="AF30" s="66"/>
      <c r="AG30" s="214" t="str">
        <f t="shared" si="3"/>
        <v/>
      </c>
      <c r="AH30" s="214"/>
      <c r="AI30" s="214"/>
      <c r="AJ30" s="214"/>
      <c r="AK30" s="42" t="str">
        <f t="shared" si="4"/>
        <v/>
      </c>
      <c r="AL30" s="68"/>
      <c r="AM30" s="73"/>
      <c r="AN30" s="74"/>
      <c r="AO30" s="76"/>
      <c r="AP30" s="77"/>
      <c r="AQ30" s="78"/>
      <c r="AR30" s="78"/>
      <c r="AS30" s="79"/>
      <c r="AT30" s="65"/>
      <c r="AU30" s="65"/>
      <c r="AV30" s="65"/>
      <c r="AW30" s="65"/>
      <c r="AX30" s="11"/>
      <c r="AY30" s="11"/>
      <c r="AZ30" s="11"/>
      <c r="BA30" s="11"/>
      <c r="BB30" s="12"/>
    </row>
    <row r="31" spans="1:54" s="10" customFormat="1" ht="12.75" customHeight="1" x14ac:dyDescent="0.25">
      <c r="A31" s="217"/>
      <c r="B31" s="217"/>
      <c r="C31" s="217"/>
      <c r="D31" s="217"/>
      <c r="E31" s="218"/>
      <c r="F31" s="219"/>
      <c r="G31" s="219"/>
      <c r="H31" s="219"/>
      <c r="I31" s="219"/>
      <c r="J31" s="219"/>
      <c r="K31" s="220"/>
      <c r="L31" s="221"/>
      <c r="M31" s="221"/>
      <c r="N31" s="221"/>
      <c r="O31" s="221"/>
      <c r="P31" s="236" t="str">
        <f t="shared" si="0"/>
        <v/>
      </c>
      <c r="Q31" s="236"/>
      <c r="R31" s="226"/>
      <c r="S31" s="227"/>
      <c r="T31" s="228"/>
      <c r="U31" s="229"/>
      <c r="V31" s="230" t="str">
        <f t="shared" si="1"/>
        <v/>
      </c>
      <c r="W31" s="231"/>
      <c r="X31" s="230" t="str">
        <f t="shared" si="2"/>
        <v/>
      </c>
      <c r="Y31" s="231"/>
      <c r="Z31" s="232"/>
      <c r="AA31" s="233"/>
      <c r="AB31" s="234"/>
      <c r="AC31" s="235"/>
      <c r="AD31" s="235"/>
      <c r="AE31" s="235"/>
      <c r="AF31" s="66"/>
      <c r="AG31" s="214" t="str">
        <f t="shared" si="3"/>
        <v/>
      </c>
      <c r="AH31" s="214"/>
      <c r="AI31" s="214"/>
      <c r="AJ31" s="214"/>
      <c r="AK31" s="42" t="str">
        <f t="shared" si="4"/>
        <v/>
      </c>
      <c r="AL31" s="68"/>
      <c r="AM31" s="73"/>
      <c r="AN31" s="74"/>
      <c r="AO31" s="76"/>
      <c r="AP31" s="77"/>
      <c r="AQ31" s="78"/>
      <c r="AR31" s="78"/>
      <c r="AS31" s="79"/>
      <c r="AT31" s="65"/>
      <c r="AU31" s="65"/>
      <c r="AV31" s="65"/>
      <c r="AW31" s="65"/>
      <c r="AX31" s="11"/>
      <c r="AY31" s="11"/>
      <c r="AZ31" s="11"/>
      <c r="BA31" s="11"/>
      <c r="BB31" s="12"/>
    </row>
    <row r="32" spans="1:54" s="10" customFormat="1" ht="12.75" customHeight="1" x14ac:dyDescent="0.25">
      <c r="A32" s="217"/>
      <c r="B32" s="217"/>
      <c r="C32" s="217"/>
      <c r="D32" s="217"/>
      <c r="E32" s="218"/>
      <c r="F32" s="219"/>
      <c r="G32" s="219"/>
      <c r="H32" s="219"/>
      <c r="I32" s="219"/>
      <c r="J32" s="219"/>
      <c r="K32" s="220"/>
      <c r="L32" s="221"/>
      <c r="M32" s="221"/>
      <c r="N32" s="221"/>
      <c r="O32" s="221"/>
      <c r="P32" s="236" t="str">
        <f t="shared" si="0"/>
        <v/>
      </c>
      <c r="Q32" s="236"/>
      <c r="R32" s="226"/>
      <c r="S32" s="227"/>
      <c r="T32" s="228"/>
      <c r="U32" s="229"/>
      <c r="V32" s="230" t="str">
        <f t="shared" si="1"/>
        <v/>
      </c>
      <c r="W32" s="231"/>
      <c r="X32" s="230" t="str">
        <f t="shared" si="2"/>
        <v/>
      </c>
      <c r="Y32" s="231"/>
      <c r="Z32" s="232"/>
      <c r="AA32" s="233"/>
      <c r="AB32" s="234"/>
      <c r="AC32" s="235"/>
      <c r="AD32" s="235"/>
      <c r="AE32" s="235"/>
      <c r="AF32" s="66"/>
      <c r="AG32" s="214" t="str">
        <f t="shared" si="3"/>
        <v/>
      </c>
      <c r="AH32" s="214"/>
      <c r="AI32" s="214"/>
      <c r="AJ32" s="214"/>
      <c r="AK32" s="42" t="str">
        <f t="shared" si="4"/>
        <v/>
      </c>
      <c r="AL32" s="68"/>
      <c r="AM32" s="73"/>
      <c r="AN32" s="74"/>
      <c r="AO32" s="76"/>
      <c r="AP32" s="77"/>
      <c r="AQ32" s="78"/>
      <c r="AR32" s="78"/>
      <c r="AS32" s="79"/>
      <c r="AT32" s="65"/>
      <c r="AU32" s="65"/>
      <c r="AV32" s="65"/>
      <c r="AW32" s="65"/>
      <c r="AX32" s="11"/>
      <c r="AY32" s="11"/>
      <c r="AZ32" s="11"/>
      <c r="BA32" s="11"/>
      <c r="BB32" s="12"/>
    </row>
    <row r="33" spans="1:54" s="10" customFormat="1" ht="12.75" customHeight="1" x14ac:dyDescent="0.25">
      <c r="A33" s="217"/>
      <c r="B33" s="217"/>
      <c r="C33" s="217"/>
      <c r="D33" s="217"/>
      <c r="E33" s="218"/>
      <c r="F33" s="219"/>
      <c r="G33" s="219"/>
      <c r="H33" s="219"/>
      <c r="I33" s="219"/>
      <c r="J33" s="219"/>
      <c r="K33" s="220"/>
      <c r="L33" s="221"/>
      <c r="M33" s="221"/>
      <c r="N33" s="221"/>
      <c r="O33" s="221"/>
      <c r="P33" s="236" t="str">
        <f t="shared" si="0"/>
        <v/>
      </c>
      <c r="Q33" s="236"/>
      <c r="R33" s="226"/>
      <c r="S33" s="227"/>
      <c r="T33" s="228"/>
      <c r="U33" s="229"/>
      <c r="V33" s="230" t="str">
        <f t="shared" si="1"/>
        <v/>
      </c>
      <c r="W33" s="231"/>
      <c r="X33" s="230" t="str">
        <f t="shared" si="2"/>
        <v/>
      </c>
      <c r="Y33" s="231"/>
      <c r="Z33" s="232"/>
      <c r="AA33" s="233"/>
      <c r="AB33" s="234"/>
      <c r="AC33" s="235"/>
      <c r="AD33" s="235"/>
      <c r="AE33" s="235"/>
      <c r="AF33" s="66"/>
      <c r="AG33" s="214" t="str">
        <f t="shared" si="3"/>
        <v/>
      </c>
      <c r="AH33" s="214"/>
      <c r="AI33" s="214"/>
      <c r="AJ33" s="214"/>
      <c r="AK33" s="42" t="str">
        <f t="shared" si="4"/>
        <v/>
      </c>
      <c r="AL33" s="68"/>
      <c r="AM33" s="73"/>
      <c r="AN33" s="74"/>
      <c r="AO33" s="76"/>
      <c r="AP33" s="77"/>
      <c r="AQ33" s="78"/>
      <c r="AR33" s="78"/>
      <c r="AS33" s="79"/>
      <c r="AT33" s="65"/>
      <c r="AU33" s="65"/>
      <c r="AV33" s="65"/>
      <c r="AW33" s="65"/>
      <c r="AX33" s="11"/>
      <c r="AY33" s="11"/>
      <c r="AZ33" s="11"/>
      <c r="BA33" s="11"/>
      <c r="BB33" s="12"/>
    </row>
    <row r="34" spans="1:54" s="10" customFormat="1" ht="12.75" customHeight="1" x14ac:dyDescent="0.25">
      <c r="A34" s="217"/>
      <c r="B34" s="217"/>
      <c r="C34" s="217"/>
      <c r="D34" s="217"/>
      <c r="E34" s="218"/>
      <c r="F34" s="219"/>
      <c r="G34" s="219"/>
      <c r="H34" s="219"/>
      <c r="I34" s="219"/>
      <c r="J34" s="219"/>
      <c r="K34" s="220"/>
      <c r="L34" s="221"/>
      <c r="M34" s="221"/>
      <c r="N34" s="221"/>
      <c r="O34" s="221"/>
      <c r="P34" s="236" t="str">
        <f t="shared" si="0"/>
        <v/>
      </c>
      <c r="Q34" s="236"/>
      <c r="R34" s="226"/>
      <c r="S34" s="227"/>
      <c r="T34" s="228"/>
      <c r="U34" s="229"/>
      <c r="V34" s="230" t="str">
        <f t="shared" si="1"/>
        <v/>
      </c>
      <c r="W34" s="231"/>
      <c r="X34" s="230" t="str">
        <f t="shared" si="2"/>
        <v/>
      </c>
      <c r="Y34" s="231"/>
      <c r="Z34" s="232"/>
      <c r="AA34" s="233"/>
      <c r="AB34" s="234"/>
      <c r="AC34" s="235"/>
      <c r="AD34" s="235"/>
      <c r="AE34" s="235"/>
      <c r="AF34" s="66"/>
      <c r="AG34" s="214" t="str">
        <f t="shared" si="3"/>
        <v/>
      </c>
      <c r="AH34" s="214"/>
      <c r="AI34" s="214"/>
      <c r="AJ34" s="214"/>
      <c r="AK34" s="42" t="str">
        <f t="shared" si="4"/>
        <v/>
      </c>
      <c r="AL34" s="68"/>
      <c r="AM34" s="73"/>
      <c r="AN34" s="74"/>
      <c r="AO34" s="76"/>
      <c r="AP34" s="77"/>
      <c r="AQ34" s="78"/>
      <c r="AR34" s="78"/>
      <c r="AS34" s="79"/>
      <c r="AT34" s="65"/>
      <c r="AU34" s="65"/>
      <c r="AV34" s="65"/>
      <c r="AW34" s="65"/>
      <c r="AX34" s="11"/>
      <c r="AY34" s="11"/>
      <c r="AZ34" s="11"/>
      <c r="BA34" s="11"/>
      <c r="BB34" s="12"/>
    </row>
    <row r="35" spans="1:54" s="10" customFormat="1" ht="12.75" customHeight="1" x14ac:dyDescent="0.25">
      <c r="A35" s="217"/>
      <c r="B35" s="217"/>
      <c r="C35" s="217"/>
      <c r="D35" s="217"/>
      <c r="E35" s="218"/>
      <c r="F35" s="219"/>
      <c r="G35" s="219"/>
      <c r="H35" s="219"/>
      <c r="I35" s="219"/>
      <c r="J35" s="219"/>
      <c r="K35" s="220"/>
      <c r="L35" s="221"/>
      <c r="M35" s="221"/>
      <c r="N35" s="221"/>
      <c r="O35" s="221"/>
      <c r="P35" s="236" t="str">
        <f t="shared" si="0"/>
        <v/>
      </c>
      <c r="Q35" s="236"/>
      <c r="R35" s="226"/>
      <c r="S35" s="227"/>
      <c r="T35" s="228"/>
      <c r="U35" s="229"/>
      <c r="V35" s="230" t="str">
        <f t="shared" si="1"/>
        <v/>
      </c>
      <c r="W35" s="231"/>
      <c r="X35" s="230" t="str">
        <f t="shared" si="2"/>
        <v/>
      </c>
      <c r="Y35" s="231"/>
      <c r="Z35" s="232"/>
      <c r="AA35" s="233"/>
      <c r="AB35" s="234"/>
      <c r="AC35" s="235"/>
      <c r="AD35" s="235"/>
      <c r="AE35" s="235"/>
      <c r="AF35" s="66"/>
      <c r="AG35" s="214" t="str">
        <f t="shared" si="3"/>
        <v/>
      </c>
      <c r="AH35" s="214"/>
      <c r="AI35" s="214"/>
      <c r="AJ35" s="214"/>
      <c r="AK35" s="42" t="str">
        <f t="shared" si="4"/>
        <v/>
      </c>
      <c r="AL35" s="68"/>
      <c r="AM35" s="73"/>
      <c r="AN35" s="74"/>
      <c r="AO35" s="76"/>
      <c r="AP35" s="77"/>
      <c r="AQ35" s="78"/>
      <c r="AR35" s="78"/>
      <c r="AS35" s="79"/>
      <c r="AT35" s="65"/>
      <c r="AU35" s="65"/>
      <c r="AV35" s="65"/>
      <c r="AW35" s="65"/>
      <c r="AX35" s="11"/>
      <c r="AY35" s="11"/>
      <c r="AZ35" s="11"/>
      <c r="BA35" s="11"/>
      <c r="BB35" s="12"/>
    </row>
    <row r="36" spans="1:54" x14ac:dyDescent="0.25">
      <c r="Y36" s="13"/>
      <c r="Z36" s="13"/>
      <c r="AA36" s="13"/>
      <c r="AB36" s="13"/>
      <c r="AC36" s="13"/>
      <c r="AD36" s="14"/>
      <c r="AE36" s="14" t="s">
        <v>27</v>
      </c>
      <c r="AF36" s="64"/>
      <c r="AG36" s="222">
        <f>SUM(AG20:AK35)</f>
        <v>0</v>
      </c>
      <c r="AH36" s="223"/>
      <c r="AI36" s="223"/>
      <c r="AJ36" s="223"/>
      <c r="AM36" s="15"/>
      <c r="AN36" s="65"/>
      <c r="AO36" s="65"/>
      <c r="AP36" s="65"/>
      <c r="AQ36" s="16"/>
      <c r="AR36" s="17"/>
      <c r="AS36" s="67"/>
      <c r="AT36" s="65"/>
      <c r="AU36" s="65"/>
      <c r="AV36" s="65"/>
      <c r="AW36" s="65"/>
    </row>
    <row r="37" spans="1:54" x14ac:dyDescent="0.25">
      <c r="AN37" s="68"/>
      <c r="AO37" s="68"/>
      <c r="AP37" s="68"/>
      <c r="AQ37" s="68"/>
      <c r="AR37" s="68"/>
      <c r="AS37" s="68"/>
      <c r="AT37" s="68"/>
      <c r="AU37" s="68"/>
      <c r="AV37" s="68"/>
      <c r="AW37" s="68"/>
    </row>
    <row r="38" spans="1:54" x14ac:dyDescent="0.25">
      <c r="A38" s="247" t="s">
        <v>28</v>
      </c>
      <c r="B38" s="247"/>
      <c r="C38" s="247"/>
      <c r="D38" s="247"/>
      <c r="E38" s="247"/>
      <c r="F38" s="247"/>
      <c r="G38" s="247"/>
      <c r="H38" s="247"/>
      <c r="I38" s="247"/>
      <c r="J38" s="247"/>
      <c r="K38" s="247"/>
    </row>
    <row r="40" spans="1:54" ht="24" customHeight="1" x14ac:dyDescent="0.25">
      <c r="A40" s="239" t="s">
        <v>14</v>
      </c>
      <c r="B40" s="239"/>
      <c r="C40" s="239"/>
      <c r="D40" s="239"/>
      <c r="E40" s="239"/>
      <c r="F40" s="239" t="s">
        <v>15</v>
      </c>
      <c r="G40" s="239"/>
      <c r="H40" s="239"/>
      <c r="I40" s="239"/>
      <c r="J40" s="239"/>
      <c r="K40" s="239"/>
      <c r="L40" s="239" t="s">
        <v>29</v>
      </c>
      <c r="M40" s="239"/>
      <c r="N40" s="239"/>
      <c r="O40" s="239"/>
      <c r="P40" s="250" t="s">
        <v>16</v>
      </c>
      <c r="Q40" s="250"/>
      <c r="R40" s="250" t="s">
        <v>17</v>
      </c>
      <c r="S40" s="250"/>
      <c r="T40" s="239" t="s">
        <v>30</v>
      </c>
      <c r="U40" s="265"/>
      <c r="V40" s="265"/>
      <c r="W40" s="239" t="s">
        <v>31</v>
      </c>
      <c r="X40" s="265"/>
      <c r="Y40" s="265"/>
      <c r="Z40" s="266" t="s">
        <v>32</v>
      </c>
      <c r="AA40" s="266"/>
      <c r="AB40" s="266"/>
      <c r="AC40" s="266"/>
      <c r="AD40" s="267" t="s">
        <v>33</v>
      </c>
      <c r="AE40" s="268"/>
      <c r="AF40" s="268"/>
      <c r="AG40" s="268"/>
      <c r="AH40" s="268"/>
      <c r="AI40" s="268"/>
      <c r="AJ40" s="268"/>
      <c r="AK40" s="268"/>
      <c r="AL40" s="268"/>
      <c r="AM40" s="268"/>
      <c r="AN40" s="268"/>
      <c r="AO40" s="268"/>
      <c r="AP40" s="268"/>
      <c r="AQ40" s="268"/>
      <c r="AR40" s="268"/>
      <c r="AS40" s="18"/>
      <c r="AT40" s="18"/>
      <c r="AU40" s="18"/>
      <c r="AV40" s="18"/>
      <c r="AW40" s="18"/>
    </row>
    <row r="41" spans="1:54" ht="24" customHeight="1" x14ac:dyDescent="0.25">
      <c r="A41" s="239"/>
      <c r="B41" s="239"/>
      <c r="C41" s="239"/>
      <c r="D41" s="239"/>
      <c r="E41" s="239"/>
      <c r="F41" s="239"/>
      <c r="G41" s="239"/>
      <c r="H41" s="239"/>
      <c r="I41" s="239"/>
      <c r="J41" s="239"/>
      <c r="K41" s="239"/>
      <c r="L41" s="239"/>
      <c r="M41" s="239"/>
      <c r="N41" s="239"/>
      <c r="O41" s="239"/>
      <c r="P41" s="250"/>
      <c r="Q41" s="250"/>
      <c r="R41" s="250"/>
      <c r="S41" s="250"/>
      <c r="T41" s="265"/>
      <c r="U41" s="265"/>
      <c r="V41" s="265"/>
      <c r="W41" s="265"/>
      <c r="X41" s="265"/>
      <c r="Y41" s="265"/>
      <c r="Z41" s="266"/>
      <c r="AA41" s="266"/>
      <c r="AB41" s="266"/>
      <c r="AC41" s="266"/>
      <c r="AD41" s="268"/>
      <c r="AE41" s="268"/>
      <c r="AF41" s="268"/>
      <c r="AG41" s="268"/>
      <c r="AH41" s="268"/>
      <c r="AI41" s="268"/>
      <c r="AJ41" s="268"/>
      <c r="AK41" s="268"/>
      <c r="AL41" s="268"/>
      <c r="AM41" s="268"/>
      <c r="AN41" s="268"/>
      <c r="AO41" s="268"/>
      <c r="AP41" s="268"/>
      <c r="AQ41" s="268"/>
      <c r="AR41" s="268"/>
      <c r="AS41" s="18"/>
      <c r="AT41" s="18"/>
      <c r="AU41" s="18"/>
      <c r="AV41" s="18"/>
      <c r="AW41" s="18"/>
    </row>
    <row r="42" spans="1:54" x14ac:dyDescent="0.25">
      <c r="A42" s="256"/>
      <c r="B42" s="257"/>
      <c r="C42" s="257"/>
      <c r="D42" s="257"/>
      <c r="E42" s="257"/>
      <c r="F42" s="256"/>
      <c r="G42" s="257"/>
      <c r="H42" s="257"/>
      <c r="I42" s="257"/>
      <c r="J42" s="257"/>
      <c r="K42" s="257"/>
      <c r="L42" s="257"/>
      <c r="M42" s="257"/>
      <c r="N42" s="257"/>
      <c r="O42" s="257"/>
      <c r="P42" s="221"/>
      <c r="Q42" s="221"/>
      <c r="R42" s="221"/>
      <c r="S42" s="221"/>
      <c r="T42" s="258">
        <v>0</v>
      </c>
      <c r="U42" s="258"/>
      <c r="V42" s="258"/>
      <c r="W42" s="259"/>
      <c r="X42" s="259"/>
      <c r="Y42" s="259"/>
      <c r="Z42" s="260">
        <f>W42*T42</f>
        <v>0</v>
      </c>
      <c r="AA42" s="260"/>
      <c r="AB42" s="260"/>
      <c r="AC42" s="260"/>
      <c r="AD42" s="261"/>
      <c r="AE42" s="227"/>
      <c r="AF42" s="227"/>
      <c r="AG42" s="227"/>
      <c r="AH42" s="227"/>
      <c r="AI42" s="227"/>
      <c r="AJ42" s="227"/>
      <c r="AK42" s="227"/>
      <c r="AL42" s="227"/>
      <c r="AM42" s="227"/>
      <c r="AN42" s="227"/>
      <c r="AO42" s="227"/>
      <c r="AP42" s="227"/>
      <c r="AQ42" s="227"/>
      <c r="AR42" s="227"/>
      <c r="AS42" s="19"/>
      <c r="AT42" s="19"/>
      <c r="AU42" s="19"/>
      <c r="AV42" s="19"/>
      <c r="AW42" s="19"/>
    </row>
    <row r="43" spans="1:54" ht="12.75" customHeight="1" x14ac:dyDescent="0.25">
      <c r="A43" s="256"/>
      <c r="B43" s="257"/>
      <c r="C43" s="257"/>
      <c r="D43" s="257"/>
      <c r="E43" s="257"/>
      <c r="F43" s="256"/>
      <c r="G43" s="257"/>
      <c r="H43" s="257"/>
      <c r="I43" s="257"/>
      <c r="J43" s="257"/>
      <c r="K43" s="257"/>
      <c r="L43" s="257"/>
      <c r="M43" s="257"/>
      <c r="N43" s="257"/>
      <c r="O43" s="257"/>
      <c r="P43" s="221"/>
      <c r="Q43" s="221"/>
      <c r="R43" s="221"/>
      <c r="S43" s="221"/>
      <c r="T43" s="258">
        <v>0</v>
      </c>
      <c r="U43" s="258"/>
      <c r="V43" s="258"/>
      <c r="W43" s="259"/>
      <c r="X43" s="259"/>
      <c r="Y43" s="259"/>
      <c r="Z43" s="260">
        <f t="shared" ref="Z43:Z56" si="5">W43*T43</f>
        <v>0</v>
      </c>
      <c r="AA43" s="260"/>
      <c r="AB43" s="260"/>
      <c r="AC43" s="260"/>
      <c r="AD43" s="261" t="str">
        <f t="shared" ref="AD43:AD56" si="6">IF(A43="","",T43*W43)</f>
        <v/>
      </c>
      <c r="AE43" s="227"/>
      <c r="AF43" s="227"/>
      <c r="AG43" s="227"/>
      <c r="AH43" s="227"/>
      <c r="AI43" s="227"/>
      <c r="AJ43" s="227"/>
      <c r="AK43" s="227"/>
      <c r="AL43" s="227"/>
      <c r="AM43" s="227"/>
      <c r="AN43" s="227"/>
      <c r="AO43" s="227"/>
      <c r="AP43" s="227"/>
      <c r="AQ43" s="227"/>
      <c r="AR43" s="227"/>
      <c r="AS43" s="19"/>
      <c r="AT43" s="19"/>
      <c r="AU43" s="19"/>
      <c r="AV43" s="19"/>
      <c r="AW43" s="19"/>
    </row>
    <row r="44" spans="1:54" ht="12.75" customHeight="1" x14ac:dyDescent="0.25">
      <c r="A44" s="256"/>
      <c r="B44" s="257"/>
      <c r="C44" s="257"/>
      <c r="D44" s="257"/>
      <c r="E44" s="257"/>
      <c r="F44" s="256"/>
      <c r="G44" s="257"/>
      <c r="H44" s="257"/>
      <c r="I44" s="257"/>
      <c r="J44" s="257"/>
      <c r="K44" s="257"/>
      <c r="L44" s="257"/>
      <c r="M44" s="257"/>
      <c r="N44" s="257"/>
      <c r="O44" s="257"/>
      <c r="P44" s="221"/>
      <c r="Q44" s="221"/>
      <c r="R44" s="221"/>
      <c r="S44" s="221"/>
      <c r="T44" s="258">
        <v>0</v>
      </c>
      <c r="U44" s="258"/>
      <c r="V44" s="258"/>
      <c r="W44" s="259"/>
      <c r="X44" s="259"/>
      <c r="Y44" s="259"/>
      <c r="Z44" s="260">
        <f t="shared" si="5"/>
        <v>0</v>
      </c>
      <c r="AA44" s="260"/>
      <c r="AB44" s="260"/>
      <c r="AC44" s="260"/>
      <c r="AD44" s="261" t="str">
        <f t="shared" si="6"/>
        <v/>
      </c>
      <c r="AE44" s="227"/>
      <c r="AF44" s="227"/>
      <c r="AG44" s="227"/>
      <c r="AH44" s="227"/>
      <c r="AI44" s="227"/>
      <c r="AJ44" s="227"/>
      <c r="AK44" s="227"/>
      <c r="AL44" s="227"/>
      <c r="AM44" s="227"/>
      <c r="AN44" s="227"/>
      <c r="AO44" s="227"/>
      <c r="AP44" s="227"/>
      <c r="AQ44" s="227"/>
      <c r="AR44" s="227"/>
      <c r="AS44" s="19"/>
      <c r="AT44" s="19"/>
      <c r="AU44" s="19"/>
      <c r="AV44" s="19"/>
      <c r="AW44" s="19"/>
    </row>
    <row r="45" spans="1:54" ht="12.75" customHeight="1" x14ac:dyDescent="0.25">
      <c r="A45" s="256"/>
      <c r="B45" s="257"/>
      <c r="C45" s="257"/>
      <c r="D45" s="257"/>
      <c r="E45" s="257"/>
      <c r="F45" s="256"/>
      <c r="G45" s="257"/>
      <c r="H45" s="257"/>
      <c r="I45" s="257"/>
      <c r="J45" s="257"/>
      <c r="K45" s="257"/>
      <c r="L45" s="257"/>
      <c r="M45" s="257"/>
      <c r="N45" s="257"/>
      <c r="O45" s="257"/>
      <c r="P45" s="221"/>
      <c r="Q45" s="221"/>
      <c r="R45" s="221"/>
      <c r="S45" s="221"/>
      <c r="T45" s="258">
        <v>0</v>
      </c>
      <c r="U45" s="258"/>
      <c r="V45" s="258"/>
      <c r="W45" s="259"/>
      <c r="X45" s="259"/>
      <c r="Y45" s="259"/>
      <c r="Z45" s="260">
        <f t="shared" si="5"/>
        <v>0</v>
      </c>
      <c r="AA45" s="260"/>
      <c r="AB45" s="260"/>
      <c r="AC45" s="260"/>
      <c r="AD45" s="261" t="str">
        <f t="shared" si="6"/>
        <v/>
      </c>
      <c r="AE45" s="227"/>
      <c r="AF45" s="227"/>
      <c r="AG45" s="227"/>
      <c r="AH45" s="227"/>
      <c r="AI45" s="227"/>
      <c r="AJ45" s="227"/>
      <c r="AK45" s="227"/>
      <c r="AL45" s="227"/>
      <c r="AM45" s="227"/>
      <c r="AN45" s="227"/>
      <c r="AO45" s="227"/>
      <c r="AP45" s="227"/>
      <c r="AQ45" s="227"/>
      <c r="AR45" s="227"/>
      <c r="AS45" s="19"/>
      <c r="AT45" s="19"/>
      <c r="AU45" s="19"/>
      <c r="AV45" s="19"/>
      <c r="AW45" s="19"/>
    </row>
    <row r="46" spans="1:54" ht="12.75" customHeight="1" x14ac:dyDescent="0.25">
      <c r="A46" s="256"/>
      <c r="B46" s="257"/>
      <c r="C46" s="257"/>
      <c r="D46" s="257"/>
      <c r="E46" s="257"/>
      <c r="F46" s="256"/>
      <c r="G46" s="257"/>
      <c r="H46" s="257"/>
      <c r="I46" s="257"/>
      <c r="J46" s="257"/>
      <c r="K46" s="257"/>
      <c r="L46" s="257"/>
      <c r="M46" s="257"/>
      <c r="N46" s="257"/>
      <c r="O46" s="257"/>
      <c r="P46" s="221"/>
      <c r="Q46" s="221"/>
      <c r="R46" s="221"/>
      <c r="S46" s="221"/>
      <c r="T46" s="258">
        <v>0</v>
      </c>
      <c r="U46" s="258"/>
      <c r="V46" s="258"/>
      <c r="W46" s="259"/>
      <c r="X46" s="259"/>
      <c r="Y46" s="259"/>
      <c r="Z46" s="260">
        <f t="shared" si="5"/>
        <v>0</v>
      </c>
      <c r="AA46" s="260"/>
      <c r="AB46" s="260"/>
      <c r="AC46" s="260"/>
      <c r="AD46" s="261" t="str">
        <f t="shared" si="6"/>
        <v/>
      </c>
      <c r="AE46" s="227"/>
      <c r="AF46" s="227"/>
      <c r="AG46" s="227"/>
      <c r="AH46" s="227"/>
      <c r="AI46" s="227"/>
      <c r="AJ46" s="227"/>
      <c r="AK46" s="227"/>
      <c r="AL46" s="227"/>
      <c r="AM46" s="227"/>
      <c r="AN46" s="227"/>
      <c r="AO46" s="227"/>
      <c r="AP46" s="227"/>
      <c r="AQ46" s="227"/>
      <c r="AR46" s="227"/>
      <c r="AS46" s="19"/>
      <c r="AT46" s="19"/>
      <c r="AU46" s="19"/>
      <c r="AV46" s="19"/>
      <c r="AW46" s="19"/>
    </row>
    <row r="47" spans="1:54" ht="12.75" customHeight="1" x14ac:dyDescent="0.25">
      <c r="A47" s="256"/>
      <c r="B47" s="257"/>
      <c r="C47" s="257"/>
      <c r="D47" s="257"/>
      <c r="E47" s="257"/>
      <c r="F47" s="256"/>
      <c r="G47" s="257"/>
      <c r="H47" s="257"/>
      <c r="I47" s="257"/>
      <c r="J47" s="257"/>
      <c r="K47" s="257"/>
      <c r="L47" s="257"/>
      <c r="M47" s="257"/>
      <c r="N47" s="257"/>
      <c r="O47" s="257"/>
      <c r="P47" s="221"/>
      <c r="Q47" s="221"/>
      <c r="R47" s="221"/>
      <c r="S47" s="221"/>
      <c r="T47" s="258">
        <v>0</v>
      </c>
      <c r="U47" s="258"/>
      <c r="V47" s="258"/>
      <c r="W47" s="259"/>
      <c r="X47" s="259"/>
      <c r="Y47" s="259"/>
      <c r="Z47" s="260">
        <f t="shared" si="5"/>
        <v>0</v>
      </c>
      <c r="AA47" s="260"/>
      <c r="AB47" s="260"/>
      <c r="AC47" s="260"/>
      <c r="AD47" s="261" t="str">
        <f t="shared" si="6"/>
        <v/>
      </c>
      <c r="AE47" s="227"/>
      <c r="AF47" s="227"/>
      <c r="AG47" s="227"/>
      <c r="AH47" s="227"/>
      <c r="AI47" s="227"/>
      <c r="AJ47" s="227"/>
      <c r="AK47" s="227"/>
      <c r="AL47" s="227"/>
      <c r="AM47" s="227"/>
      <c r="AN47" s="227"/>
      <c r="AO47" s="227"/>
      <c r="AP47" s="227"/>
      <c r="AQ47" s="227"/>
      <c r="AR47" s="227"/>
      <c r="AS47" s="19"/>
      <c r="AT47" s="19"/>
      <c r="AU47" s="19"/>
      <c r="AV47" s="19"/>
      <c r="AW47" s="19"/>
    </row>
    <row r="48" spans="1:54" ht="12.75" customHeight="1" x14ac:dyDescent="0.25">
      <c r="A48" s="256"/>
      <c r="B48" s="257"/>
      <c r="C48" s="257"/>
      <c r="D48" s="257"/>
      <c r="E48" s="257"/>
      <c r="F48" s="256"/>
      <c r="G48" s="257"/>
      <c r="H48" s="257"/>
      <c r="I48" s="257"/>
      <c r="J48" s="257"/>
      <c r="K48" s="257"/>
      <c r="L48" s="257"/>
      <c r="M48" s="257"/>
      <c r="N48" s="257"/>
      <c r="O48" s="257"/>
      <c r="P48" s="237"/>
      <c r="Q48" s="238"/>
      <c r="R48" s="237"/>
      <c r="S48" s="238"/>
      <c r="T48" s="258">
        <v>0</v>
      </c>
      <c r="U48" s="258"/>
      <c r="V48" s="258"/>
      <c r="W48" s="262"/>
      <c r="X48" s="263"/>
      <c r="Y48" s="264"/>
      <c r="Z48" s="260">
        <f t="shared" si="5"/>
        <v>0</v>
      </c>
      <c r="AA48" s="260"/>
      <c r="AB48" s="260"/>
      <c r="AC48" s="260"/>
      <c r="AD48" s="261" t="str">
        <f t="shared" si="6"/>
        <v/>
      </c>
      <c r="AE48" s="227"/>
      <c r="AF48" s="227"/>
      <c r="AG48" s="227"/>
      <c r="AH48" s="227"/>
      <c r="AI48" s="227"/>
      <c r="AJ48" s="227"/>
      <c r="AK48" s="227"/>
      <c r="AL48" s="227"/>
      <c r="AM48" s="227"/>
      <c r="AN48" s="227"/>
      <c r="AO48" s="227"/>
      <c r="AP48" s="227"/>
      <c r="AQ48" s="227"/>
      <c r="AR48" s="227"/>
      <c r="AS48" s="19"/>
      <c r="AT48" s="19"/>
      <c r="AU48" s="19"/>
      <c r="AV48" s="19"/>
      <c r="AW48" s="19"/>
    </row>
    <row r="49" spans="1:54" ht="12.75" customHeight="1" x14ac:dyDescent="0.25">
      <c r="A49" s="256"/>
      <c r="B49" s="257"/>
      <c r="C49" s="257"/>
      <c r="D49" s="257"/>
      <c r="E49" s="257"/>
      <c r="F49" s="256"/>
      <c r="G49" s="257"/>
      <c r="H49" s="257"/>
      <c r="I49" s="257"/>
      <c r="J49" s="257"/>
      <c r="K49" s="257"/>
      <c r="L49" s="257"/>
      <c r="M49" s="257"/>
      <c r="N49" s="257"/>
      <c r="O49" s="257"/>
      <c r="P49" s="237"/>
      <c r="Q49" s="238"/>
      <c r="R49" s="237"/>
      <c r="S49" s="238"/>
      <c r="T49" s="258">
        <v>0</v>
      </c>
      <c r="U49" s="258"/>
      <c r="V49" s="258"/>
      <c r="W49" s="262"/>
      <c r="X49" s="263"/>
      <c r="Y49" s="264"/>
      <c r="Z49" s="260">
        <f t="shared" si="5"/>
        <v>0</v>
      </c>
      <c r="AA49" s="260"/>
      <c r="AB49" s="260"/>
      <c r="AC49" s="260"/>
      <c r="AD49" s="261" t="str">
        <f t="shared" si="6"/>
        <v/>
      </c>
      <c r="AE49" s="227"/>
      <c r="AF49" s="227"/>
      <c r="AG49" s="227"/>
      <c r="AH49" s="227"/>
      <c r="AI49" s="227"/>
      <c r="AJ49" s="227"/>
      <c r="AK49" s="227"/>
      <c r="AL49" s="227"/>
      <c r="AM49" s="227"/>
      <c r="AN49" s="227"/>
      <c r="AO49" s="227"/>
      <c r="AP49" s="227"/>
      <c r="AQ49" s="227"/>
      <c r="AR49" s="227"/>
      <c r="AS49" s="19"/>
      <c r="AT49" s="19"/>
      <c r="AU49" s="19"/>
      <c r="AV49" s="19"/>
      <c r="AW49" s="19"/>
    </row>
    <row r="50" spans="1:54" ht="12.75" customHeight="1" x14ac:dyDescent="0.25">
      <c r="A50" s="256"/>
      <c r="B50" s="257"/>
      <c r="C50" s="257"/>
      <c r="D50" s="257"/>
      <c r="E50" s="257"/>
      <c r="F50" s="256"/>
      <c r="G50" s="257"/>
      <c r="H50" s="257"/>
      <c r="I50" s="257"/>
      <c r="J50" s="257"/>
      <c r="K50" s="257"/>
      <c r="L50" s="257"/>
      <c r="M50" s="257"/>
      <c r="N50" s="257"/>
      <c r="O50" s="257"/>
      <c r="P50" s="237"/>
      <c r="Q50" s="238"/>
      <c r="R50" s="237"/>
      <c r="S50" s="238"/>
      <c r="T50" s="258">
        <v>0</v>
      </c>
      <c r="U50" s="258"/>
      <c r="V50" s="258"/>
      <c r="W50" s="262"/>
      <c r="X50" s="263"/>
      <c r="Y50" s="264"/>
      <c r="Z50" s="260">
        <f t="shared" si="5"/>
        <v>0</v>
      </c>
      <c r="AA50" s="260"/>
      <c r="AB50" s="260"/>
      <c r="AC50" s="260"/>
      <c r="AD50" s="261" t="str">
        <f t="shared" si="6"/>
        <v/>
      </c>
      <c r="AE50" s="227"/>
      <c r="AF50" s="227"/>
      <c r="AG50" s="227"/>
      <c r="AH50" s="227"/>
      <c r="AI50" s="227"/>
      <c r="AJ50" s="227"/>
      <c r="AK50" s="227"/>
      <c r="AL50" s="227"/>
      <c r="AM50" s="227"/>
      <c r="AN50" s="227"/>
      <c r="AO50" s="227"/>
      <c r="AP50" s="227"/>
      <c r="AQ50" s="227"/>
      <c r="AR50" s="227"/>
      <c r="AS50" s="19"/>
      <c r="AT50" s="19"/>
      <c r="AU50" s="19"/>
      <c r="AV50" s="19"/>
      <c r="AW50" s="19"/>
    </row>
    <row r="51" spans="1:54" ht="12.75" customHeight="1" x14ac:dyDescent="0.25">
      <c r="A51" s="256"/>
      <c r="B51" s="257"/>
      <c r="C51" s="257"/>
      <c r="D51" s="257"/>
      <c r="E51" s="257"/>
      <c r="F51" s="256"/>
      <c r="G51" s="257"/>
      <c r="H51" s="257"/>
      <c r="I51" s="257"/>
      <c r="J51" s="257"/>
      <c r="K51" s="257"/>
      <c r="L51" s="257"/>
      <c r="M51" s="257"/>
      <c r="N51" s="257"/>
      <c r="O51" s="257"/>
      <c r="P51" s="237"/>
      <c r="Q51" s="238"/>
      <c r="R51" s="237"/>
      <c r="S51" s="238"/>
      <c r="T51" s="258">
        <v>0</v>
      </c>
      <c r="U51" s="258"/>
      <c r="V51" s="258"/>
      <c r="W51" s="262"/>
      <c r="X51" s="263"/>
      <c r="Y51" s="264"/>
      <c r="Z51" s="260">
        <f t="shared" si="5"/>
        <v>0</v>
      </c>
      <c r="AA51" s="260"/>
      <c r="AB51" s="260"/>
      <c r="AC51" s="260"/>
      <c r="AD51" s="261" t="str">
        <f t="shared" si="6"/>
        <v/>
      </c>
      <c r="AE51" s="227"/>
      <c r="AF51" s="227"/>
      <c r="AG51" s="227"/>
      <c r="AH51" s="227"/>
      <c r="AI51" s="227"/>
      <c r="AJ51" s="227"/>
      <c r="AK51" s="227"/>
      <c r="AL51" s="227"/>
      <c r="AM51" s="227"/>
      <c r="AN51" s="227"/>
      <c r="AO51" s="227"/>
      <c r="AP51" s="227"/>
      <c r="AQ51" s="227"/>
      <c r="AR51" s="227"/>
      <c r="AS51" s="19"/>
      <c r="AT51" s="19"/>
      <c r="AU51" s="19"/>
      <c r="AV51" s="19"/>
      <c r="AW51" s="19"/>
    </row>
    <row r="52" spans="1:54" ht="12.75" customHeight="1" x14ac:dyDescent="0.25">
      <c r="A52" s="256"/>
      <c r="B52" s="257"/>
      <c r="C52" s="257"/>
      <c r="D52" s="257"/>
      <c r="E52" s="257"/>
      <c r="F52" s="256"/>
      <c r="G52" s="257"/>
      <c r="H52" s="257"/>
      <c r="I52" s="257"/>
      <c r="J52" s="257"/>
      <c r="K52" s="257"/>
      <c r="L52" s="257"/>
      <c r="M52" s="257"/>
      <c r="N52" s="257"/>
      <c r="O52" s="257"/>
      <c r="P52" s="237"/>
      <c r="Q52" s="238"/>
      <c r="R52" s="237"/>
      <c r="S52" s="238"/>
      <c r="T52" s="258">
        <v>0</v>
      </c>
      <c r="U52" s="258"/>
      <c r="V52" s="258"/>
      <c r="W52" s="262"/>
      <c r="X52" s="263"/>
      <c r="Y52" s="264"/>
      <c r="Z52" s="260">
        <f t="shared" si="5"/>
        <v>0</v>
      </c>
      <c r="AA52" s="260"/>
      <c r="AB52" s="260"/>
      <c r="AC52" s="260"/>
      <c r="AD52" s="261" t="str">
        <f t="shared" si="6"/>
        <v/>
      </c>
      <c r="AE52" s="227"/>
      <c r="AF52" s="227"/>
      <c r="AG52" s="227"/>
      <c r="AH52" s="227"/>
      <c r="AI52" s="227"/>
      <c r="AJ52" s="227"/>
      <c r="AK52" s="227"/>
      <c r="AL52" s="227"/>
      <c r="AM52" s="227"/>
      <c r="AN52" s="227"/>
      <c r="AO52" s="227"/>
      <c r="AP52" s="227"/>
      <c r="AQ52" s="227"/>
      <c r="AR52" s="227"/>
      <c r="AS52" s="19"/>
      <c r="AT52" s="19"/>
      <c r="AU52" s="19"/>
      <c r="AV52" s="19"/>
      <c r="AW52" s="19"/>
    </row>
    <row r="53" spans="1:54" ht="12.75" customHeight="1" x14ac:dyDescent="0.25">
      <c r="A53" s="256"/>
      <c r="B53" s="257"/>
      <c r="C53" s="257"/>
      <c r="D53" s="257"/>
      <c r="E53" s="257"/>
      <c r="F53" s="256"/>
      <c r="G53" s="257"/>
      <c r="H53" s="257"/>
      <c r="I53" s="257"/>
      <c r="J53" s="257"/>
      <c r="K53" s="257"/>
      <c r="L53" s="257"/>
      <c r="M53" s="257"/>
      <c r="N53" s="257"/>
      <c r="O53" s="257"/>
      <c r="P53" s="221"/>
      <c r="Q53" s="221"/>
      <c r="R53" s="221"/>
      <c r="S53" s="221"/>
      <c r="T53" s="258">
        <v>0</v>
      </c>
      <c r="U53" s="258"/>
      <c r="V53" s="258"/>
      <c r="W53" s="259"/>
      <c r="X53" s="259"/>
      <c r="Y53" s="259"/>
      <c r="Z53" s="260">
        <f t="shared" si="5"/>
        <v>0</v>
      </c>
      <c r="AA53" s="260"/>
      <c r="AB53" s="260"/>
      <c r="AC53" s="260"/>
      <c r="AD53" s="261" t="str">
        <f t="shared" si="6"/>
        <v/>
      </c>
      <c r="AE53" s="227"/>
      <c r="AF53" s="227"/>
      <c r="AG53" s="227"/>
      <c r="AH53" s="227"/>
      <c r="AI53" s="227"/>
      <c r="AJ53" s="227"/>
      <c r="AK53" s="227"/>
      <c r="AL53" s="227"/>
      <c r="AM53" s="227"/>
      <c r="AN53" s="227"/>
      <c r="AO53" s="227"/>
      <c r="AP53" s="227"/>
      <c r="AQ53" s="227"/>
      <c r="AR53" s="227"/>
      <c r="AS53" s="19"/>
      <c r="AT53" s="19"/>
      <c r="AU53" s="19"/>
      <c r="AV53" s="19"/>
      <c r="AW53" s="19"/>
    </row>
    <row r="54" spans="1:54" ht="12.75" customHeight="1" x14ac:dyDescent="0.25">
      <c r="A54" s="256"/>
      <c r="B54" s="257"/>
      <c r="C54" s="257"/>
      <c r="D54" s="257"/>
      <c r="E54" s="257"/>
      <c r="F54" s="256"/>
      <c r="G54" s="257"/>
      <c r="H54" s="257"/>
      <c r="I54" s="257"/>
      <c r="J54" s="257"/>
      <c r="K54" s="257"/>
      <c r="L54" s="257"/>
      <c r="M54" s="257"/>
      <c r="N54" s="257"/>
      <c r="O54" s="257"/>
      <c r="P54" s="221"/>
      <c r="Q54" s="221"/>
      <c r="R54" s="221"/>
      <c r="S54" s="221"/>
      <c r="T54" s="258">
        <v>0</v>
      </c>
      <c r="U54" s="258"/>
      <c r="V54" s="258"/>
      <c r="W54" s="259"/>
      <c r="X54" s="259"/>
      <c r="Y54" s="259"/>
      <c r="Z54" s="260">
        <f t="shared" si="5"/>
        <v>0</v>
      </c>
      <c r="AA54" s="260"/>
      <c r="AB54" s="260"/>
      <c r="AC54" s="260"/>
      <c r="AD54" s="261" t="str">
        <f t="shared" si="6"/>
        <v/>
      </c>
      <c r="AE54" s="227"/>
      <c r="AF54" s="227"/>
      <c r="AG54" s="227"/>
      <c r="AH54" s="227"/>
      <c r="AI54" s="227"/>
      <c r="AJ54" s="227"/>
      <c r="AK54" s="227"/>
      <c r="AL54" s="227"/>
      <c r="AM54" s="227"/>
      <c r="AN54" s="227"/>
      <c r="AO54" s="227"/>
      <c r="AP54" s="227"/>
      <c r="AQ54" s="227"/>
      <c r="AR54" s="227"/>
      <c r="AS54" s="19"/>
      <c r="AT54" s="19"/>
      <c r="AU54" s="19"/>
      <c r="AV54" s="19"/>
      <c r="AW54" s="19"/>
    </row>
    <row r="55" spans="1:54" ht="12.75" customHeight="1" x14ac:dyDescent="0.25">
      <c r="A55" s="256"/>
      <c r="B55" s="257"/>
      <c r="C55" s="257"/>
      <c r="D55" s="257"/>
      <c r="E55" s="257"/>
      <c r="F55" s="256"/>
      <c r="G55" s="257"/>
      <c r="H55" s="257"/>
      <c r="I55" s="257"/>
      <c r="J55" s="257"/>
      <c r="K55" s="257"/>
      <c r="L55" s="257"/>
      <c r="M55" s="257"/>
      <c r="N55" s="257"/>
      <c r="O55" s="257"/>
      <c r="P55" s="221"/>
      <c r="Q55" s="221"/>
      <c r="R55" s="221"/>
      <c r="S55" s="221"/>
      <c r="T55" s="258">
        <v>0</v>
      </c>
      <c r="U55" s="258"/>
      <c r="V55" s="258"/>
      <c r="W55" s="259"/>
      <c r="X55" s="259"/>
      <c r="Y55" s="259"/>
      <c r="Z55" s="260">
        <f t="shared" si="5"/>
        <v>0</v>
      </c>
      <c r="AA55" s="260"/>
      <c r="AB55" s="260"/>
      <c r="AC55" s="260"/>
      <c r="AD55" s="261" t="str">
        <f t="shared" si="6"/>
        <v/>
      </c>
      <c r="AE55" s="227"/>
      <c r="AF55" s="227"/>
      <c r="AG55" s="227"/>
      <c r="AH55" s="227"/>
      <c r="AI55" s="227"/>
      <c r="AJ55" s="227"/>
      <c r="AK55" s="227"/>
      <c r="AL55" s="227"/>
      <c r="AM55" s="227"/>
      <c r="AN55" s="227"/>
      <c r="AO55" s="227"/>
      <c r="AP55" s="227"/>
      <c r="AQ55" s="227"/>
      <c r="AR55" s="227"/>
      <c r="AS55" s="19"/>
      <c r="AT55" s="19"/>
      <c r="AU55" s="19"/>
      <c r="AV55" s="19"/>
      <c r="AW55" s="19"/>
    </row>
    <row r="56" spans="1:54" ht="12.75" customHeight="1" x14ac:dyDescent="0.25">
      <c r="A56" s="256"/>
      <c r="B56" s="257"/>
      <c r="C56" s="257"/>
      <c r="D56" s="257"/>
      <c r="E56" s="257"/>
      <c r="F56" s="256"/>
      <c r="G56" s="257"/>
      <c r="H56" s="257"/>
      <c r="I56" s="257"/>
      <c r="J56" s="257"/>
      <c r="K56" s="257"/>
      <c r="L56" s="257"/>
      <c r="M56" s="257"/>
      <c r="N56" s="257"/>
      <c r="O56" s="257"/>
      <c r="P56" s="221"/>
      <c r="Q56" s="221"/>
      <c r="R56" s="221"/>
      <c r="S56" s="221"/>
      <c r="T56" s="258">
        <v>0</v>
      </c>
      <c r="U56" s="258"/>
      <c r="V56" s="258"/>
      <c r="W56" s="259"/>
      <c r="X56" s="259"/>
      <c r="Y56" s="259"/>
      <c r="Z56" s="260">
        <f t="shared" si="5"/>
        <v>0</v>
      </c>
      <c r="AA56" s="260"/>
      <c r="AB56" s="260"/>
      <c r="AC56" s="260"/>
      <c r="AD56" s="261" t="str">
        <f t="shared" si="6"/>
        <v/>
      </c>
      <c r="AE56" s="227"/>
      <c r="AF56" s="227"/>
      <c r="AG56" s="227"/>
      <c r="AH56" s="227"/>
      <c r="AI56" s="227"/>
      <c r="AJ56" s="227"/>
      <c r="AK56" s="227"/>
      <c r="AL56" s="227"/>
      <c r="AM56" s="227"/>
      <c r="AN56" s="227"/>
      <c r="AO56" s="227"/>
      <c r="AP56" s="227"/>
      <c r="AQ56" s="227"/>
      <c r="AR56" s="227"/>
      <c r="AS56" s="19"/>
      <c r="AT56" s="19"/>
      <c r="AU56" s="19"/>
      <c r="AV56" s="19"/>
      <c r="AW56" s="19"/>
    </row>
    <row r="57" spans="1:54" x14ac:dyDescent="0.25">
      <c r="A57" s="20"/>
      <c r="B57" s="20"/>
      <c r="C57" s="20"/>
      <c r="D57" s="20"/>
      <c r="E57" s="20"/>
      <c r="Y57" s="14" t="s">
        <v>27</v>
      </c>
      <c r="Z57" s="246">
        <f>SUM(Z42:AC56)</f>
        <v>0</v>
      </c>
      <c r="AA57" s="246"/>
      <c r="AB57" s="246"/>
      <c r="AC57" s="246"/>
    </row>
    <row r="58" spans="1:54" x14ac:dyDescent="0.25">
      <c r="A58" s="20"/>
      <c r="B58" s="20"/>
      <c r="C58" s="20"/>
      <c r="D58" s="20"/>
      <c r="E58" s="20"/>
      <c r="Y58" s="14"/>
      <c r="Z58" s="21"/>
      <c r="AA58" s="21"/>
      <c r="AB58" s="21"/>
      <c r="AC58" s="21"/>
    </row>
    <row r="59" spans="1:54" x14ac:dyDescent="0.25">
      <c r="A59" s="20"/>
      <c r="B59" s="20"/>
      <c r="C59" s="20"/>
      <c r="D59" s="20"/>
      <c r="E59" s="20"/>
      <c r="Y59" s="14"/>
      <c r="Z59" s="21"/>
      <c r="AA59" s="21"/>
      <c r="AB59" s="21"/>
      <c r="AC59" s="21"/>
    </row>
    <row r="60" spans="1:54" ht="12.75" customHeight="1" x14ac:dyDescent="0.25">
      <c r="A60" s="247" t="s">
        <v>34</v>
      </c>
      <c r="B60" s="247"/>
      <c r="C60" s="247"/>
      <c r="D60" s="247"/>
      <c r="E60" s="247"/>
      <c r="F60" s="247"/>
      <c r="G60" s="247"/>
      <c r="H60" s="247"/>
      <c r="I60" s="247"/>
      <c r="J60" s="247"/>
      <c r="K60" s="247"/>
      <c r="L60" s="247"/>
      <c r="M60" s="247"/>
      <c r="N60" s="247"/>
      <c r="O60" s="247"/>
      <c r="P60" s="248"/>
      <c r="Q60" s="248"/>
      <c r="R60" s="248"/>
      <c r="S60" s="248"/>
      <c r="T60" s="248"/>
      <c r="U60" s="248"/>
      <c r="V60" s="248"/>
      <c r="W60" s="248"/>
      <c r="AX60" s="7"/>
      <c r="AY60" s="7"/>
      <c r="AZ60" s="7"/>
      <c r="BA60" s="7"/>
      <c r="BB60" s="7"/>
    </row>
    <row r="61" spans="1:54" x14ac:dyDescent="0.25">
      <c r="AX61" s="7"/>
      <c r="AY61" s="7"/>
      <c r="AZ61" s="7"/>
      <c r="BA61" s="7"/>
      <c r="BB61" s="7"/>
    </row>
    <row r="62" spans="1:54" ht="42" customHeight="1" x14ac:dyDescent="0.25">
      <c r="A62" s="239" t="s">
        <v>14</v>
      </c>
      <c r="B62" s="239"/>
      <c r="C62" s="239"/>
      <c r="D62" s="239"/>
      <c r="E62" s="249"/>
      <c r="F62" s="250" t="s">
        <v>15</v>
      </c>
      <c r="G62" s="240"/>
      <c r="H62" s="240"/>
      <c r="I62" s="240"/>
      <c r="J62" s="240"/>
      <c r="K62" s="240"/>
      <c r="L62" s="250" t="s">
        <v>16</v>
      </c>
      <c r="M62" s="250"/>
      <c r="N62" s="250" t="s">
        <v>17</v>
      </c>
      <c r="O62" s="250"/>
      <c r="P62" s="239" t="s">
        <v>18</v>
      </c>
      <c r="Q62" s="239"/>
      <c r="R62" s="239" t="s">
        <v>19</v>
      </c>
      <c r="S62" s="251"/>
      <c r="T62" s="252" t="s">
        <v>20</v>
      </c>
      <c r="U62" s="253"/>
      <c r="V62" s="252" t="s">
        <v>21</v>
      </c>
      <c r="W62" s="253"/>
      <c r="X62" s="252" t="s">
        <v>22</v>
      </c>
      <c r="Y62" s="253"/>
      <c r="Z62" s="252" t="s">
        <v>23</v>
      </c>
      <c r="AA62" s="253"/>
      <c r="AB62" s="239" t="s">
        <v>24</v>
      </c>
      <c r="AC62" s="240"/>
      <c r="AD62" s="240"/>
      <c r="AE62" s="240"/>
      <c r="AF62" s="243" t="s">
        <v>130</v>
      </c>
      <c r="AG62" s="239" t="s">
        <v>131</v>
      </c>
      <c r="AH62" s="240"/>
      <c r="AI62" s="240"/>
      <c r="AJ62" s="240"/>
      <c r="AM62" s="241"/>
      <c r="AN62" s="242"/>
      <c r="AO62" s="241"/>
      <c r="AP62" s="242"/>
      <c r="AQ62" s="241"/>
      <c r="AR62" s="242"/>
      <c r="AS62" s="245"/>
      <c r="AT62" s="242"/>
      <c r="AU62" s="242"/>
      <c r="AV62" s="242"/>
      <c r="AW62" s="242"/>
      <c r="AX62" s="8"/>
      <c r="AY62" s="8"/>
      <c r="AZ62" s="8"/>
      <c r="BA62" s="8"/>
      <c r="BB62" s="8"/>
    </row>
    <row r="63" spans="1:54" s="9" customFormat="1" ht="42" customHeight="1" x14ac:dyDescent="0.25">
      <c r="A63" s="239"/>
      <c r="B63" s="239"/>
      <c r="C63" s="239"/>
      <c r="D63" s="239"/>
      <c r="E63" s="249"/>
      <c r="F63" s="240"/>
      <c r="G63" s="240"/>
      <c r="H63" s="240"/>
      <c r="I63" s="240"/>
      <c r="J63" s="240"/>
      <c r="K63" s="240"/>
      <c r="L63" s="250"/>
      <c r="M63" s="250"/>
      <c r="N63" s="250"/>
      <c r="O63" s="250"/>
      <c r="P63" s="239"/>
      <c r="Q63" s="239"/>
      <c r="R63" s="251"/>
      <c r="S63" s="251"/>
      <c r="T63" s="254"/>
      <c r="U63" s="255"/>
      <c r="V63" s="254"/>
      <c r="W63" s="255"/>
      <c r="X63" s="254"/>
      <c r="Y63" s="255"/>
      <c r="Z63" s="254"/>
      <c r="AA63" s="255"/>
      <c r="AB63" s="240"/>
      <c r="AC63" s="240"/>
      <c r="AD63" s="240"/>
      <c r="AE63" s="240"/>
      <c r="AF63" s="244"/>
      <c r="AG63" s="240"/>
      <c r="AH63" s="240"/>
      <c r="AI63" s="240"/>
      <c r="AJ63" s="240"/>
      <c r="AM63" s="242"/>
      <c r="AN63" s="242"/>
      <c r="AO63" s="242"/>
      <c r="AP63" s="242"/>
      <c r="AQ63" s="242"/>
      <c r="AR63" s="242"/>
      <c r="AS63" s="242"/>
      <c r="AT63" s="242"/>
      <c r="AU63" s="242"/>
      <c r="AV63" s="242"/>
      <c r="AW63" s="242"/>
      <c r="AX63" s="8"/>
      <c r="AY63" s="8"/>
      <c r="AZ63" s="8"/>
      <c r="BA63" s="8"/>
      <c r="BB63" s="8"/>
    </row>
    <row r="64" spans="1:54" s="10" customFormat="1" x14ac:dyDescent="0.25">
      <c r="A64" s="217"/>
      <c r="B64" s="217"/>
      <c r="C64" s="217"/>
      <c r="D64" s="217"/>
      <c r="E64" s="218"/>
      <c r="F64" s="219"/>
      <c r="G64" s="219"/>
      <c r="H64" s="219"/>
      <c r="I64" s="219"/>
      <c r="J64" s="219"/>
      <c r="K64" s="220"/>
      <c r="L64" s="221"/>
      <c r="M64" s="221"/>
      <c r="N64" s="221"/>
      <c r="O64" s="221"/>
      <c r="P64" s="236" t="str">
        <f>IF(A64="","",ROUND(((DATEDIF(L64,N64,"d")+1)*12/365),1))</f>
        <v/>
      </c>
      <c r="Q64" s="236"/>
      <c r="R64" s="226"/>
      <c r="S64" s="227"/>
      <c r="T64" s="228"/>
      <c r="U64" s="229"/>
      <c r="V64" s="230" t="str">
        <f t="shared" ref="V64:V65" si="7">IF(A64="","",ROUND(R64*T64,2))</f>
        <v/>
      </c>
      <c r="W64" s="231"/>
      <c r="X64" s="230" t="str">
        <f>IF(OR(A64="",V64=0),"",
IF(R64&gt;39.8,ROUND(1664*T64*P64/12,2),
ROUND(1664*T64*P64/12*R64/39.8,2)))</f>
        <v/>
      </c>
      <c r="Y64" s="231"/>
      <c r="Z64" s="232"/>
      <c r="AA64" s="233"/>
      <c r="AB64" s="234"/>
      <c r="AC64" s="235"/>
      <c r="AD64" s="235"/>
      <c r="AE64" s="235"/>
      <c r="AF64" s="66"/>
      <c r="AG64" s="214" t="str">
        <f>IF(A64="","",T64*(AB64+AF64)*P64/12)</f>
        <v/>
      </c>
      <c r="AH64" s="214"/>
      <c r="AI64" s="214"/>
      <c r="AJ64" s="214"/>
      <c r="AK64" s="42" t="str">
        <f>IF(A64="","",IF(AB64+AF64-AB64=0,"Bitte Gehalt auf beide Spalten aufteilen.",""))</f>
        <v/>
      </c>
      <c r="AM64" s="73"/>
      <c r="AN64" s="74"/>
      <c r="AO64" s="76"/>
      <c r="AP64" s="77"/>
      <c r="AQ64" s="78"/>
      <c r="AR64" s="78"/>
      <c r="AS64" s="215"/>
      <c r="AT64" s="216"/>
      <c r="AU64" s="216"/>
      <c r="AV64" s="216"/>
      <c r="AW64" s="216"/>
      <c r="AX64" s="11"/>
      <c r="AY64" s="11"/>
      <c r="AZ64" s="11"/>
      <c r="BA64" s="11"/>
      <c r="BB64" s="12"/>
    </row>
    <row r="65" spans="1:54" s="10" customFormat="1" ht="12.75" customHeight="1" x14ac:dyDescent="0.25">
      <c r="A65" s="217"/>
      <c r="B65" s="217"/>
      <c r="C65" s="217"/>
      <c r="D65" s="217"/>
      <c r="E65" s="218"/>
      <c r="F65" s="219"/>
      <c r="G65" s="219"/>
      <c r="H65" s="219"/>
      <c r="I65" s="219"/>
      <c r="J65" s="219"/>
      <c r="K65" s="220"/>
      <c r="L65" s="237"/>
      <c r="M65" s="238"/>
      <c r="N65" s="221"/>
      <c r="O65" s="221"/>
      <c r="P65" s="236" t="str">
        <f>IF(A65="","",ROUND(((DATEDIF(L65,N65,"d")+1)*12/365),1))</f>
        <v/>
      </c>
      <c r="Q65" s="236"/>
      <c r="R65" s="226"/>
      <c r="S65" s="227"/>
      <c r="T65" s="228"/>
      <c r="U65" s="229"/>
      <c r="V65" s="230" t="str">
        <f t="shared" si="7"/>
        <v/>
      </c>
      <c r="W65" s="231"/>
      <c r="X65" s="230" t="str">
        <f t="shared" ref="X65:X68" si="8">IF(OR(A65="",V65=0),"",
IF(R65&gt;39.8,ROUND(1664*T65*P65/12,2),
ROUND(1664*T65*P65/12*R65/39.8,2)))</f>
        <v/>
      </c>
      <c r="Y65" s="231"/>
      <c r="Z65" s="232"/>
      <c r="AA65" s="233"/>
      <c r="AB65" s="234"/>
      <c r="AC65" s="235"/>
      <c r="AD65" s="235"/>
      <c r="AE65" s="235"/>
      <c r="AF65" s="66"/>
      <c r="AG65" s="214" t="str">
        <f t="shared" ref="AG65:AG68" si="9">IF(A65="","",T65*(AB65+AF65)*P65/12)</f>
        <v/>
      </c>
      <c r="AH65" s="214"/>
      <c r="AI65" s="214"/>
      <c r="AJ65" s="214"/>
      <c r="AK65" s="42" t="str">
        <f t="shared" ref="AK65:AK68" si="10">IF(A65="","",IF(AB65+AF65-AB65=0,"Bitte Gehalt auf beide Spalten aufteilen.",""))</f>
        <v/>
      </c>
      <c r="AM65" s="73"/>
      <c r="AN65" s="74"/>
      <c r="AO65" s="76"/>
      <c r="AP65" s="77"/>
      <c r="AQ65" s="78"/>
      <c r="AR65" s="78"/>
      <c r="AS65" s="215"/>
      <c r="AT65" s="216"/>
      <c r="AU65" s="216"/>
      <c r="AV65" s="216"/>
      <c r="AW65" s="216"/>
      <c r="AX65" s="11"/>
      <c r="AY65" s="11"/>
      <c r="AZ65" s="11"/>
      <c r="BA65" s="11"/>
      <c r="BB65" s="12"/>
    </row>
    <row r="66" spans="1:54" s="10" customFormat="1" ht="12.75" customHeight="1" x14ac:dyDescent="0.25">
      <c r="A66" s="217"/>
      <c r="B66" s="217"/>
      <c r="C66" s="217"/>
      <c r="D66" s="217"/>
      <c r="E66" s="218"/>
      <c r="F66" s="219"/>
      <c r="G66" s="219"/>
      <c r="H66" s="219"/>
      <c r="I66" s="219"/>
      <c r="J66" s="219"/>
      <c r="K66" s="220"/>
      <c r="L66" s="221"/>
      <c r="M66" s="221"/>
      <c r="N66" s="221"/>
      <c r="O66" s="221"/>
      <c r="P66" s="236" t="str">
        <f>IF(A66="","",ROUND(((DATEDIF(L66,N66,"d")+1)*12/365),1))</f>
        <v/>
      </c>
      <c r="Q66" s="236"/>
      <c r="R66" s="226"/>
      <c r="S66" s="227"/>
      <c r="T66" s="228"/>
      <c r="U66" s="229"/>
      <c r="V66" s="230" t="str">
        <f>IF(A66="","",ROUND(R66*T66,2))</f>
        <v/>
      </c>
      <c r="W66" s="231"/>
      <c r="X66" s="230" t="str">
        <f t="shared" si="8"/>
        <v/>
      </c>
      <c r="Y66" s="231"/>
      <c r="Z66" s="232"/>
      <c r="AA66" s="233"/>
      <c r="AB66" s="234"/>
      <c r="AC66" s="235"/>
      <c r="AD66" s="235"/>
      <c r="AE66" s="235"/>
      <c r="AF66" s="66"/>
      <c r="AG66" s="214" t="str">
        <f t="shared" si="9"/>
        <v/>
      </c>
      <c r="AH66" s="214"/>
      <c r="AI66" s="214"/>
      <c r="AJ66" s="214"/>
      <c r="AK66" s="42" t="str">
        <f t="shared" si="10"/>
        <v/>
      </c>
      <c r="AM66" s="73"/>
      <c r="AN66" s="74"/>
      <c r="AO66" s="76"/>
      <c r="AP66" s="77"/>
      <c r="AQ66" s="78"/>
      <c r="AR66" s="78"/>
      <c r="AS66" s="215"/>
      <c r="AT66" s="216"/>
      <c r="AU66" s="216"/>
      <c r="AV66" s="216"/>
      <c r="AW66" s="216"/>
      <c r="AX66" s="11"/>
      <c r="AY66" s="11"/>
      <c r="AZ66" s="11"/>
      <c r="BA66" s="11"/>
      <c r="BB66" s="12"/>
    </row>
    <row r="67" spans="1:54" s="10" customFormat="1" ht="12.75" customHeight="1" x14ac:dyDescent="0.25">
      <c r="A67" s="217"/>
      <c r="B67" s="217"/>
      <c r="C67" s="217"/>
      <c r="D67" s="217"/>
      <c r="E67" s="218"/>
      <c r="F67" s="219"/>
      <c r="G67" s="219"/>
      <c r="H67" s="219"/>
      <c r="I67" s="219"/>
      <c r="J67" s="219"/>
      <c r="K67" s="220"/>
      <c r="L67" s="221"/>
      <c r="M67" s="221"/>
      <c r="N67" s="221"/>
      <c r="O67" s="221"/>
      <c r="P67" s="236" t="str">
        <f>IF(A67="","",ROUND(((DATEDIF(L67,N67,"d")+1)*12/365),1))</f>
        <v/>
      </c>
      <c r="Q67" s="236"/>
      <c r="R67" s="226"/>
      <c r="S67" s="227"/>
      <c r="T67" s="228"/>
      <c r="U67" s="229"/>
      <c r="V67" s="230" t="str">
        <f>IF(A67="","",ROUND(R67*T67,2))</f>
        <v/>
      </c>
      <c r="W67" s="231"/>
      <c r="X67" s="230" t="str">
        <f t="shared" si="8"/>
        <v/>
      </c>
      <c r="Y67" s="231"/>
      <c r="Z67" s="232"/>
      <c r="AA67" s="233"/>
      <c r="AB67" s="234"/>
      <c r="AC67" s="235"/>
      <c r="AD67" s="235"/>
      <c r="AE67" s="235"/>
      <c r="AF67" s="66"/>
      <c r="AG67" s="214" t="str">
        <f t="shared" si="9"/>
        <v/>
      </c>
      <c r="AH67" s="214"/>
      <c r="AI67" s="214"/>
      <c r="AJ67" s="214"/>
      <c r="AK67" s="42" t="str">
        <f t="shared" si="10"/>
        <v/>
      </c>
      <c r="AM67" s="73"/>
      <c r="AN67" s="74"/>
      <c r="AO67" s="76"/>
      <c r="AP67" s="77"/>
      <c r="AQ67" s="78"/>
      <c r="AR67" s="78"/>
      <c r="AS67" s="215"/>
      <c r="AT67" s="216"/>
      <c r="AU67" s="216"/>
      <c r="AV67" s="216"/>
      <c r="AW67" s="216"/>
      <c r="AX67" s="11"/>
      <c r="AY67" s="11"/>
      <c r="AZ67" s="11"/>
      <c r="BA67" s="11"/>
      <c r="BB67" s="12"/>
    </row>
    <row r="68" spans="1:54" s="10" customFormat="1" ht="12.75" customHeight="1" x14ac:dyDescent="0.25">
      <c r="A68" s="217"/>
      <c r="B68" s="217"/>
      <c r="C68" s="217"/>
      <c r="D68" s="217"/>
      <c r="E68" s="218"/>
      <c r="F68" s="219"/>
      <c r="G68" s="219"/>
      <c r="H68" s="219"/>
      <c r="I68" s="219"/>
      <c r="J68" s="219"/>
      <c r="K68" s="220"/>
      <c r="L68" s="221"/>
      <c r="M68" s="221"/>
      <c r="N68" s="221"/>
      <c r="O68" s="221"/>
      <c r="P68" s="236" t="str">
        <f>IF(A68="","",ROUND(((DATEDIF(L68,N68,"d")+1)*12/365),1))</f>
        <v/>
      </c>
      <c r="Q68" s="236"/>
      <c r="R68" s="226"/>
      <c r="S68" s="227"/>
      <c r="T68" s="228"/>
      <c r="U68" s="229"/>
      <c r="V68" s="230" t="str">
        <f>IF(A68="","",ROUND(R68*T68,2))</f>
        <v/>
      </c>
      <c r="W68" s="231"/>
      <c r="X68" s="230" t="str">
        <f t="shared" si="8"/>
        <v/>
      </c>
      <c r="Y68" s="231"/>
      <c r="Z68" s="232"/>
      <c r="AA68" s="233"/>
      <c r="AB68" s="234"/>
      <c r="AC68" s="235"/>
      <c r="AD68" s="235"/>
      <c r="AE68" s="235"/>
      <c r="AF68" s="66"/>
      <c r="AG68" s="214" t="str">
        <f t="shared" si="9"/>
        <v/>
      </c>
      <c r="AH68" s="214"/>
      <c r="AI68" s="214"/>
      <c r="AJ68" s="214"/>
      <c r="AK68" s="42" t="str">
        <f t="shared" si="10"/>
        <v/>
      </c>
      <c r="AM68" s="73"/>
      <c r="AN68" s="74"/>
      <c r="AO68" s="76"/>
      <c r="AP68" s="77"/>
      <c r="AQ68" s="78"/>
      <c r="AR68" s="78"/>
      <c r="AS68" s="215"/>
      <c r="AT68" s="216"/>
      <c r="AU68" s="216"/>
      <c r="AV68" s="216"/>
      <c r="AW68" s="216"/>
      <c r="AX68" s="11"/>
      <c r="AY68" s="11"/>
      <c r="AZ68" s="11"/>
      <c r="BA68" s="11"/>
      <c r="BB68" s="12"/>
    </row>
    <row r="69" spans="1:54" x14ac:dyDescent="0.25">
      <c r="Y69" s="13"/>
      <c r="Z69" s="13"/>
      <c r="AA69" s="13"/>
      <c r="AB69" s="13"/>
      <c r="AC69" s="13"/>
      <c r="AD69" s="14"/>
      <c r="AE69" s="14" t="s">
        <v>27</v>
      </c>
      <c r="AF69" s="64"/>
      <c r="AG69" s="222">
        <f>SUM(AG64:AK68)</f>
        <v>0</v>
      </c>
      <c r="AH69" s="223"/>
      <c r="AI69" s="223"/>
      <c r="AJ69" s="223"/>
      <c r="AM69" s="80"/>
      <c r="AN69" s="80"/>
      <c r="AO69" s="80"/>
      <c r="AP69" s="80"/>
      <c r="AQ69" s="16"/>
      <c r="AR69" s="17"/>
      <c r="AS69" s="224"/>
      <c r="AT69" s="225"/>
      <c r="AU69" s="225"/>
      <c r="AV69" s="225"/>
      <c r="AW69" s="225"/>
    </row>
    <row r="70" spans="1:54" x14ac:dyDescent="0.25">
      <c r="A70" s="20"/>
      <c r="B70" s="20"/>
      <c r="C70" s="20"/>
      <c r="D70" s="20"/>
      <c r="E70" s="20"/>
      <c r="Y70" s="14"/>
      <c r="Z70" s="21"/>
      <c r="AA70" s="21"/>
      <c r="AB70" s="21"/>
      <c r="AC70" s="21"/>
      <c r="AM70" s="81"/>
      <c r="AN70" s="81"/>
      <c r="AO70" s="81"/>
      <c r="AP70" s="81"/>
      <c r="AQ70" s="81"/>
      <c r="AR70" s="81"/>
    </row>
    <row r="71" spans="1:54" x14ac:dyDescent="0.25">
      <c r="A71" s="20"/>
      <c r="B71" s="20"/>
      <c r="C71" s="20"/>
      <c r="D71" s="20"/>
      <c r="E71" s="20"/>
      <c r="Y71" s="14"/>
      <c r="Z71" s="21"/>
      <c r="AA71" s="21"/>
      <c r="AB71" s="21"/>
      <c r="AC71" s="21"/>
      <c r="AM71" s="81"/>
      <c r="AN71" s="81"/>
      <c r="AO71" s="81"/>
      <c r="AP71" s="81"/>
      <c r="AQ71" s="81"/>
      <c r="AR71" s="81"/>
    </row>
    <row r="72" spans="1:54" x14ac:dyDescent="0.25">
      <c r="A72" s="20"/>
      <c r="B72" s="20"/>
      <c r="C72" s="20"/>
      <c r="D72" s="20"/>
      <c r="E72" s="20"/>
      <c r="Y72" s="14"/>
      <c r="Z72" s="21"/>
      <c r="AA72" s="21"/>
      <c r="AB72" s="21"/>
      <c r="AC72" s="21"/>
      <c r="AM72" s="81"/>
      <c r="AN72" s="81"/>
      <c r="AO72" s="81"/>
      <c r="AP72" s="81"/>
      <c r="AQ72" s="81"/>
      <c r="AR72" s="81"/>
    </row>
    <row r="74" spans="1:54" x14ac:dyDescent="0.25">
      <c r="A74" s="22" t="s">
        <v>35</v>
      </c>
      <c r="B74" s="22"/>
      <c r="C74" s="23"/>
      <c r="D74" s="22"/>
      <c r="E74" s="24"/>
      <c r="F74" s="24"/>
      <c r="G74" s="24"/>
      <c r="H74" s="24"/>
      <c r="I74" s="184">
        <f>AG36+Z57+AG69</f>
        <v>0</v>
      </c>
      <c r="J74" s="185"/>
      <c r="K74" s="185"/>
      <c r="L74" s="186"/>
    </row>
    <row r="75" spans="1:54" ht="14.25" customHeight="1" x14ac:dyDescent="0.25">
      <c r="A75" s="22" t="s">
        <v>36</v>
      </c>
      <c r="B75" s="22"/>
      <c r="C75" s="23"/>
      <c r="F75" s="15"/>
      <c r="G75" s="15"/>
      <c r="H75" s="15"/>
      <c r="I75" s="187">
        <f>ROUND(I74*0.35,2)</f>
        <v>0</v>
      </c>
      <c r="J75" s="188"/>
      <c r="K75" s="188"/>
      <c r="L75" s="189"/>
      <c r="N75" s="190"/>
      <c r="O75" s="190"/>
      <c r="P75" s="25"/>
    </row>
    <row r="76" spans="1:54" x14ac:dyDescent="0.25">
      <c r="A76" s="22" t="s">
        <v>37</v>
      </c>
      <c r="I76" s="191">
        <f>ROUND(I74+I75,2)</f>
        <v>0</v>
      </c>
      <c r="J76" s="192"/>
      <c r="K76" s="192"/>
      <c r="L76" s="193"/>
    </row>
    <row r="77" spans="1:54" ht="12.75" customHeight="1" x14ac:dyDescent="0.25">
      <c r="A77" s="194" t="s">
        <v>38</v>
      </c>
      <c r="B77" s="181"/>
      <c r="C77" s="181"/>
      <c r="D77" s="181"/>
      <c r="E77" s="181"/>
      <c r="F77" s="181"/>
      <c r="G77" s="181"/>
      <c r="H77" s="195"/>
      <c r="I77" s="196"/>
      <c r="J77" s="197"/>
      <c r="K77" s="197"/>
      <c r="L77" s="198"/>
      <c r="M77" s="202" t="s">
        <v>39</v>
      </c>
      <c r="N77" s="203"/>
      <c r="O77" s="203"/>
      <c r="P77" s="203"/>
      <c r="Q77" s="203"/>
      <c r="R77" s="203"/>
      <c r="S77" s="203"/>
      <c r="T77" s="203"/>
      <c r="U77" s="203"/>
      <c r="V77" s="203"/>
      <c r="W77" s="203"/>
      <c r="X77" s="203"/>
      <c r="Y77" s="203"/>
      <c r="Z77" s="203"/>
      <c r="AA77" s="203"/>
      <c r="AB77" s="203"/>
      <c r="AC77" s="203"/>
      <c r="AD77" s="203"/>
      <c r="AE77" s="203"/>
      <c r="AF77" s="203"/>
      <c r="AG77" s="203"/>
      <c r="AH77" s="203"/>
      <c r="AI77" s="10"/>
      <c r="AJ77" s="10"/>
      <c r="AK77" s="10"/>
      <c r="AL77" s="10"/>
      <c r="AM77" s="10"/>
      <c r="AN77" s="10"/>
      <c r="AO77" s="10"/>
      <c r="AP77" s="10"/>
      <c r="AQ77" s="10"/>
      <c r="AR77" s="10"/>
      <c r="AS77" s="10"/>
      <c r="AT77" s="10"/>
      <c r="AU77" s="10"/>
      <c r="AV77" s="10"/>
      <c r="AW77" s="10"/>
    </row>
    <row r="78" spans="1:54" ht="12.75" customHeight="1" x14ac:dyDescent="0.25">
      <c r="A78" s="194"/>
      <c r="B78" s="181"/>
      <c r="C78" s="181"/>
      <c r="D78" s="181"/>
      <c r="E78" s="181"/>
      <c r="F78" s="181"/>
      <c r="G78" s="181"/>
      <c r="H78" s="195"/>
      <c r="I78" s="199"/>
      <c r="J78" s="200"/>
      <c r="K78" s="200"/>
      <c r="L78" s="201"/>
      <c r="M78" s="204"/>
      <c r="N78" s="203"/>
      <c r="O78" s="203"/>
      <c r="P78" s="203"/>
      <c r="Q78" s="203"/>
      <c r="R78" s="203"/>
      <c r="S78" s="203"/>
      <c r="T78" s="203"/>
      <c r="U78" s="203"/>
      <c r="V78" s="203"/>
      <c r="W78" s="203"/>
      <c r="X78" s="203"/>
      <c r="Y78" s="203"/>
      <c r="Z78" s="203"/>
      <c r="AA78" s="203"/>
      <c r="AB78" s="203"/>
      <c r="AC78" s="203"/>
      <c r="AD78" s="203"/>
      <c r="AE78" s="203"/>
      <c r="AF78" s="203"/>
      <c r="AG78" s="203"/>
      <c r="AH78" s="203"/>
      <c r="AI78" s="10"/>
      <c r="AJ78" s="10"/>
      <c r="AK78" s="10"/>
      <c r="AL78" s="10"/>
      <c r="AM78" s="10"/>
      <c r="AN78" s="10"/>
      <c r="AO78" s="10"/>
      <c r="AP78" s="10"/>
      <c r="AQ78" s="10"/>
      <c r="AR78" s="10"/>
      <c r="AS78" s="10"/>
      <c r="AT78" s="10"/>
      <c r="AU78" s="10"/>
      <c r="AV78" s="10"/>
      <c r="AW78" s="10"/>
    </row>
    <row r="79" spans="1:54" ht="12.75" customHeight="1" x14ac:dyDescent="0.25">
      <c r="A79" s="168" t="s">
        <v>40</v>
      </c>
      <c r="B79" s="169"/>
      <c r="C79" s="169"/>
      <c r="D79" s="169"/>
      <c r="E79" s="169"/>
      <c r="F79" s="169"/>
      <c r="G79" s="169"/>
      <c r="H79" s="170"/>
      <c r="I79" s="171">
        <f>I76-I77</f>
        <v>0</v>
      </c>
      <c r="J79" s="172"/>
      <c r="K79" s="172"/>
      <c r="L79" s="173"/>
    </row>
    <row r="80" spans="1:54" x14ac:dyDescent="0.25">
      <c r="A80" s="168"/>
      <c r="B80" s="169"/>
      <c r="C80" s="169"/>
      <c r="D80" s="169"/>
      <c r="E80" s="169"/>
      <c r="F80" s="169"/>
      <c r="G80" s="169"/>
      <c r="H80" s="170"/>
      <c r="I80" s="174"/>
      <c r="J80" s="175"/>
      <c r="K80" s="175"/>
      <c r="L80" s="176"/>
    </row>
    <row r="81" spans="1:49" ht="13.8" thickBot="1" x14ac:dyDescent="0.3">
      <c r="A81" s="26"/>
      <c r="B81" s="26"/>
      <c r="C81" s="26"/>
      <c r="D81" s="26"/>
      <c r="E81" s="26"/>
      <c r="F81" s="26"/>
      <c r="G81" s="26"/>
      <c r="H81" s="26"/>
      <c r="I81" s="27"/>
      <c r="J81" s="27"/>
      <c r="K81" s="27"/>
      <c r="L81" s="27"/>
    </row>
    <row r="82" spans="1:49" ht="13.8" thickTop="1" x14ac:dyDescent="0.25">
      <c r="T82" s="205" t="s">
        <v>127</v>
      </c>
      <c r="U82" s="206"/>
      <c r="V82" s="206"/>
      <c r="W82" s="206"/>
      <c r="X82" s="206"/>
      <c r="Y82" s="206"/>
      <c r="Z82" s="206"/>
      <c r="AA82" s="206"/>
      <c r="AB82" s="206"/>
      <c r="AC82" s="206"/>
      <c r="AD82" s="206"/>
      <c r="AE82" s="206"/>
      <c r="AF82" s="206"/>
      <c r="AG82" s="206"/>
      <c r="AH82" s="207"/>
      <c r="AI82" s="61"/>
      <c r="AJ82" s="61"/>
    </row>
    <row r="83" spans="1:49" ht="15.75" customHeight="1" x14ac:dyDescent="0.3">
      <c r="A83" s="177" t="s">
        <v>41</v>
      </c>
      <c r="B83" s="177"/>
      <c r="C83" s="177"/>
      <c r="D83" s="177"/>
      <c r="E83" s="177"/>
      <c r="F83" s="177"/>
      <c r="G83" s="177"/>
      <c r="H83" s="177"/>
      <c r="I83" s="177"/>
      <c r="J83" s="177"/>
      <c r="K83" s="177"/>
      <c r="L83" s="177"/>
      <c r="M83" s="177"/>
      <c r="N83" s="177"/>
      <c r="O83" s="177"/>
      <c r="T83" s="208"/>
      <c r="U83" s="209"/>
      <c r="V83" s="209"/>
      <c r="W83" s="209"/>
      <c r="X83" s="209"/>
      <c r="Y83" s="209"/>
      <c r="Z83" s="209"/>
      <c r="AA83" s="209"/>
      <c r="AB83" s="209"/>
      <c r="AC83" s="209"/>
      <c r="AD83" s="209"/>
      <c r="AE83" s="209"/>
      <c r="AF83" s="209"/>
      <c r="AG83" s="209"/>
      <c r="AH83" s="210"/>
      <c r="AI83" s="61"/>
      <c r="AJ83" s="61"/>
    </row>
    <row r="84" spans="1:49" x14ac:dyDescent="0.25">
      <c r="T84" s="208"/>
      <c r="U84" s="209"/>
      <c r="V84" s="209"/>
      <c r="W84" s="209"/>
      <c r="X84" s="209"/>
      <c r="Y84" s="209"/>
      <c r="Z84" s="209"/>
      <c r="AA84" s="209"/>
      <c r="AB84" s="209"/>
      <c r="AC84" s="209"/>
      <c r="AD84" s="209"/>
      <c r="AE84" s="209"/>
      <c r="AF84" s="209"/>
      <c r="AG84" s="209"/>
      <c r="AH84" s="210"/>
      <c r="AI84" s="61"/>
      <c r="AJ84" s="61"/>
    </row>
    <row r="85" spans="1:49" ht="13.5" customHeight="1" x14ac:dyDescent="0.25">
      <c r="B85" s="178" t="s">
        <v>42</v>
      </c>
      <c r="C85" s="179"/>
      <c r="D85" s="179"/>
      <c r="E85" s="180" t="str">
        <f>IF(A418=12,"","Bitte alle roten und grünen Zeilen der Einnahmenliste ausfüllen!")</f>
        <v>Bitte alle roten und grünen Zeilen der Einnahmenliste ausfüllen!</v>
      </c>
      <c r="F85" s="181"/>
      <c r="G85" s="181"/>
      <c r="H85" s="181"/>
      <c r="I85" s="181"/>
      <c r="J85" s="181"/>
      <c r="K85" s="181"/>
      <c r="L85" s="181"/>
      <c r="M85" s="181"/>
      <c r="N85" s="181"/>
      <c r="O85" s="181"/>
      <c r="P85" s="181"/>
      <c r="Q85" s="181"/>
      <c r="R85" s="181"/>
      <c r="S85" s="181"/>
      <c r="T85" s="208"/>
      <c r="U85" s="209"/>
      <c r="V85" s="209"/>
      <c r="W85" s="209"/>
      <c r="X85" s="209"/>
      <c r="Y85" s="209"/>
      <c r="Z85" s="209"/>
      <c r="AA85" s="209"/>
      <c r="AB85" s="209"/>
      <c r="AC85" s="209"/>
      <c r="AD85" s="209"/>
      <c r="AE85" s="209"/>
      <c r="AF85" s="209"/>
      <c r="AG85" s="209"/>
      <c r="AH85" s="210"/>
      <c r="AI85" s="61"/>
      <c r="AJ85" s="61"/>
      <c r="AK85" s="28"/>
      <c r="AL85" s="28"/>
      <c r="AM85" s="28"/>
      <c r="AN85" s="28"/>
      <c r="AO85" s="28"/>
      <c r="AP85" s="28"/>
      <c r="AQ85" s="28"/>
      <c r="AR85" s="28"/>
      <c r="AS85" s="29"/>
      <c r="AT85" s="29"/>
      <c r="AU85" s="29"/>
      <c r="AV85" s="29"/>
      <c r="AW85" s="29"/>
    </row>
    <row r="86" spans="1:49" ht="13.5" customHeight="1" thickBot="1" x14ac:dyDescent="0.3">
      <c r="B86" s="182" t="s">
        <v>43</v>
      </c>
      <c r="C86" s="183"/>
      <c r="D86" s="183"/>
      <c r="E86" s="183"/>
      <c r="F86" s="183"/>
      <c r="G86" s="183"/>
      <c r="H86" s="183"/>
      <c r="I86" s="183"/>
      <c r="J86" s="183"/>
      <c r="K86" s="183"/>
      <c r="L86" s="183"/>
      <c r="M86" s="183"/>
      <c r="N86" s="183"/>
      <c r="O86" s="183"/>
      <c r="P86" s="183"/>
      <c r="Q86" s="183"/>
      <c r="R86" s="183"/>
      <c r="S86" s="183"/>
      <c r="T86" s="211"/>
      <c r="U86" s="212"/>
      <c r="V86" s="212"/>
      <c r="W86" s="212"/>
      <c r="X86" s="212"/>
      <c r="Y86" s="212"/>
      <c r="Z86" s="212"/>
      <c r="AA86" s="212"/>
      <c r="AB86" s="212"/>
      <c r="AC86" s="212"/>
      <c r="AD86" s="212"/>
      <c r="AE86" s="212"/>
      <c r="AF86" s="212"/>
      <c r="AG86" s="212"/>
      <c r="AH86" s="213"/>
      <c r="AI86" s="62"/>
      <c r="AJ86" s="62"/>
      <c r="AK86" s="30"/>
      <c r="AL86" s="30"/>
      <c r="AM86" s="30"/>
      <c r="AN86" s="30"/>
      <c r="AO86" s="30"/>
      <c r="AP86" s="30"/>
      <c r="AQ86" s="30"/>
      <c r="AR86" s="30"/>
      <c r="AS86" s="29"/>
      <c r="AT86" s="29"/>
      <c r="AU86" s="29"/>
      <c r="AV86" s="29"/>
      <c r="AW86" s="29"/>
    </row>
    <row r="87" spans="1:49" ht="12.75" customHeight="1" thickTop="1" x14ac:dyDescent="0.25">
      <c r="B87" s="147" t="s">
        <v>44</v>
      </c>
      <c r="C87" s="148" t="s">
        <v>45</v>
      </c>
      <c r="D87" s="148"/>
      <c r="E87" s="148"/>
      <c r="F87" s="148"/>
      <c r="G87" s="148"/>
      <c r="H87" s="148"/>
      <c r="I87" s="148"/>
      <c r="J87" s="148"/>
      <c r="K87" s="148"/>
      <c r="L87" s="148"/>
      <c r="M87" s="148"/>
      <c r="N87" s="149">
        <f>SUM(N89:Q93)</f>
        <v>0</v>
      </c>
      <c r="O87" s="149"/>
      <c r="P87" s="149"/>
      <c r="Q87" s="150"/>
      <c r="R87" s="151">
        <f>IF(N100=0,0,N87/I79)</f>
        <v>0</v>
      </c>
      <c r="S87" s="152"/>
      <c r="T87" s="155" t="s">
        <v>46</v>
      </c>
      <c r="U87" s="156"/>
      <c r="V87" s="156"/>
      <c r="W87" s="156"/>
      <c r="X87" s="156"/>
      <c r="Y87" s="156"/>
      <c r="Z87" s="156"/>
      <c r="AA87" s="156"/>
      <c r="AB87" s="156"/>
      <c r="AC87" s="156"/>
      <c r="AD87" s="156"/>
      <c r="AE87" s="156"/>
      <c r="AF87" s="156"/>
      <c r="AG87" s="156"/>
      <c r="AH87" s="156"/>
      <c r="AI87" s="157"/>
      <c r="AJ87" s="157"/>
      <c r="AK87" s="157"/>
      <c r="AL87" s="157"/>
      <c r="AM87" s="157"/>
      <c r="AN87" s="157"/>
      <c r="AO87" s="157"/>
      <c r="AP87" s="157"/>
      <c r="AQ87" s="157"/>
      <c r="AR87" s="158"/>
      <c r="AS87" s="29"/>
      <c r="AT87" s="29"/>
      <c r="AU87" s="29"/>
      <c r="AV87" s="29"/>
      <c r="AW87" s="29"/>
    </row>
    <row r="88" spans="1:49" x14ac:dyDescent="0.25">
      <c r="B88" s="137"/>
      <c r="C88" s="138"/>
      <c r="D88" s="138"/>
      <c r="E88" s="138"/>
      <c r="F88" s="138"/>
      <c r="G88" s="138"/>
      <c r="H88" s="138"/>
      <c r="I88" s="138"/>
      <c r="J88" s="138"/>
      <c r="K88" s="138"/>
      <c r="L88" s="138"/>
      <c r="M88" s="138"/>
      <c r="N88" s="139"/>
      <c r="O88" s="139"/>
      <c r="P88" s="139"/>
      <c r="Q88" s="140"/>
      <c r="R88" s="153"/>
      <c r="S88" s="154"/>
      <c r="T88" s="159"/>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1"/>
      <c r="AS88" s="29"/>
      <c r="AT88" s="29"/>
      <c r="AU88" s="29"/>
      <c r="AV88" s="29"/>
      <c r="AW88" s="29"/>
    </row>
    <row r="89" spans="1:49" ht="12.75" customHeight="1" x14ac:dyDescent="0.3">
      <c r="B89" s="49" t="s">
        <v>47</v>
      </c>
      <c r="C89" s="98" t="s">
        <v>48</v>
      </c>
      <c r="D89" s="98"/>
      <c r="E89" s="98"/>
      <c r="F89" s="98"/>
      <c r="G89" s="98"/>
      <c r="H89" s="98"/>
      <c r="I89" s="98"/>
      <c r="J89" s="98"/>
      <c r="K89" s="98"/>
      <c r="L89" s="98"/>
      <c r="M89" s="98"/>
      <c r="N89" s="162"/>
      <c r="O89" s="163"/>
      <c r="P89" s="163"/>
      <c r="Q89" s="164"/>
      <c r="R89" s="50"/>
      <c r="S89" s="51"/>
      <c r="T89" s="165"/>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7"/>
      <c r="AS89" s="31"/>
      <c r="AT89" s="31"/>
      <c r="AU89" s="31"/>
      <c r="AV89" s="31"/>
      <c r="AW89" s="31"/>
    </row>
    <row r="90" spans="1:49" ht="24" customHeight="1" x14ac:dyDescent="0.25">
      <c r="B90" s="49" t="s">
        <v>49</v>
      </c>
      <c r="C90" s="98" t="s">
        <v>50</v>
      </c>
      <c r="D90" s="98"/>
      <c r="E90" s="98"/>
      <c r="F90" s="98"/>
      <c r="G90" s="98"/>
      <c r="H90" s="98"/>
      <c r="I90" s="98"/>
      <c r="J90" s="98"/>
      <c r="K90" s="98"/>
      <c r="L90" s="98"/>
      <c r="M90" s="98"/>
      <c r="N90" s="102"/>
      <c r="O90" s="102"/>
      <c r="P90" s="102"/>
      <c r="Q90" s="103"/>
      <c r="R90" s="50"/>
      <c r="S90" s="51"/>
      <c r="T90" s="132" t="str">
        <f>IF(N90&gt;0,"Bitte Aufteilung erläutern","")</f>
        <v/>
      </c>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4"/>
      <c r="AS90" s="31"/>
      <c r="AT90" s="31"/>
      <c r="AU90" s="31"/>
      <c r="AV90" s="31"/>
      <c r="AW90" s="31"/>
    </row>
    <row r="91" spans="1:49" ht="24" customHeight="1" x14ac:dyDescent="0.25">
      <c r="B91" s="49" t="s">
        <v>51</v>
      </c>
      <c r="C91" s="98" t="s">
        <v>52</v>
      </c>
      <c r="D91" s="98"/>
      <c r="E91" s="98"/>
      <c r="F91" s="98"/>
      <c r="G91" s="98"/>
      <c r="H91" s="98"/>
      <c r="I91" s="98"/>
      <c r="J91" s="98"/>
      <c r="K91" s="98"/>
      <c r="L91" s="98"/>
      <c r="M91" s="98"/>
      <c r="N91" s="102"/>
      <c r="O91" s="102"/>
      <c r="P91" s="102"/>
      <c r="Q91" s="103"/>
      <c r="R91" s="50"/>
      <c r="S91" s="51"/>
      <c r="T91" s="132" t="str">
        <f t="shared" ref="T91:T92" si="11">IF(N91&gt;0,"Bitte Aufteilung erläutern","")</f>
        <v/>
      </c>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4"/>
      <c r="AS91" s="31"/>
      <c r="AT91" s="31"/>
      <c r="AU91" s="31"/>
      <c r="AV91" s="31"/>
      <c r="AW91" s="31"/>
    </row>
    <row r="92" spans="1:49" ht="26.25" customHeight="1" x14ac:dyDescent="0.25">
      <c r="B92" s="49" t="s">
        <v>53</v>
      </c>
      <c r="C92" s="98" t="s">
        <v>54</v>
      </c>
      <c r="D92" s="98"/>
      <c r="E92" s="98"/>
      <c r="F92" s="98"/>
      <c r="G92" s="98"/>
      <c r="H92" s="98"/>
      <c r="I92" s="98"/>
      <c r="J92" s="98"/>
      <c r="K92" s="98"/>
      <c r="L92" s="98"/>
      <c r="M92" s="98"/>
      <c r="N92" s="102"/>
      <c r="O92" s="102"/>
      <c r="P92" s="102"/>
      <c r="Q92" s="103"/>
      <c r="R92" s="52"/>
      <c r="S92" s="53"/>
      <c r="T92" s="132" t="str">
        <f t="shared" si="11"/>
        <v/>
      </c>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4"/>
      <c r="AS92" s="31"/>
      <c r="AT92" s="31"/>
      <c r="AU92" s="31"/>
      <c r="AV92" s="31"/>
      <c r="AW92" s="31"/>
    </row>
    <row r="93" spans="1:49" ht="12.75" customHeight="1" x14ac:dyDescent="0.3">
      <c r="B93" s="54"/>
      <c r="C93" s="98"/>
      <c r="D93" s="98"/>
      <c r="E93" s="98"/>
      <c r="F93" s="98"/>
      <c r="G93" s="98"/>
      <c r="H93" s="98"/>
      <c r="I93" s="98"/>
      <c r="J93" s="98"/>
      <c r="K93" s="98"/>
      <c r="L93" s="98"/>
      <c r="M93" s="98"/>
      <c r="N93" s="135"/>
      <c r="O93" s="135"/>
      <c r="P93" s="135"/>
      <c r="Q93" s="136"/>
      <c r="R93" s="50"/>
      <c r="S93" s="51"/>
      <c r="T93" s="57"/>
      <c r="U93" s="57"/>
      <c r="V93" s="57"/>
      <c r="W93" s="57"/>
      <c r="X93" s="57"/>
      <c r="Y93" s="57"/>
      <c r="Z93" s="57"/>
      <c r="AA93" s="58"/>
      <c r="AB93" s="58"/>
      <c r="AC93" s="58"/>
      <c r="AD93" s="58"/>
      <c r="AE93" s="59"/>
      <c r="AF93" s="59"/>
      <c r="AG93" s="60"/>
      <c r="AH93" s="60"/>
      <c r="AI93" s="60"/>
      <c r="AJ93" s="60"/>
      <c r="AK93" s="60"/>
      <c r="AL93" s="60"/>
      <c r="AM93" s="60"/>
      <c r="AN93" s="60"/>
      <c r="AO93" s="60"/>
      <c r="AP93" s="60"/>
      <c r="AQ93" s="60"/>
      <c r="AR93" s="60"/>
      <c r="AS93" s="31"/>
      <c r="AT93" s="31"/>
      <c r="AU93" s="31"/>
      <c r="AV93" s="31"/>
      <c r="AW93" s="31"/>
    </row>
    <row r="94" spans="1:49" ht="12.75" customHeight="1" x14ac:dyDescent="0.25">
      <c r="B94" s="137" t="s">
        <v>55</v>
      </c>
      <c r="C94" s="138" t="s">
        <v>56</v>
      </c>
      <c r="D94" s="138"/>
      <c r="E94" s="138"/>
      <c r="F94" s="138"/>
      <c r="G94" s="138"/>
      <c r="H94" s="138"/>
      <c r="I94" s="138"/>
      <c r="J94" s="138"/>
      <c r="K94" s="138"/>
      <c r="L94" s="138"/>
      <c r="M94" s="138"/>
      <c r="N94" s="139">
        <f>SUM(N96:Q99)</f>
        <v>0</v>
      </c>
      <c r="O94" s="139"/>
      <c r="P94" s="139"/>
      <c r="Q94" s="140"/>
      <c r="R94" s="55"/>
      <c r="S94" s="56"/>
      <c r="T94" s="141" t="s">
        <v>57</v>
      </c>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3"/>
      <c r="AS94" s="31"/>
      <c r="AT94" s="31"/>
      <c r="AU94" s="31"/>
      <c r="AV94" s="31"/>
      <c r="AW94" s="31"/>
    </row>
    <row r="95" spans="1:49" ht="13.5" customHeight="1" x14ac:dyDescent="0.25">
      <c r="B95" s="137"/>
      <c r="C95" s="138"/>
      <c r="D95" s="138"/>
      <c r="E95" s="138"/>
      <c r="F95" s="138"/>
      <c r="G95" s="138"/>
      <c r="H95" s="138"/>
      <c r="I95" s="138"/>
      <c r="J95" s="138"/>
      <c r="K95" s="138"/>
      <c r="L95" s="138"/>
      <c r="M95" s="138"/>
      <c r="N95" s="139"/>
      <c r="O95" s="139"/>
      <c r="P95" s="139"/>
      <c r="Q95" s="140"/>
      <c r="R95" s="52"/>
      <c r="S95" s="53"/>
      <c r="T95" s="144"/>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6"/>
      <c r="AS95" s="31"/>
      <c r="AT95" s="31"/>
      <c r="AU95" s="31"/>
      <c r="AV95" s="31"/>
      <c r="AW95" s="31"/>
    </row>
    <row r="96" spans="1:49" ht="24" customHeight="1" x14ac:dyDescent="0.25">
      <c r="B96" s="49" t="s">
        <v>58</v>
      </c>
      <c r="C96" s="98" t="s">
        <v>59</v>
      </c>
      <c r="D96" s="98"/>
      <c r="E96" s="98"/>
      <c r="F96" s="98"/>
      <c r="G96" s="98"/>
      <c r="H96" s="98"/>
      <c r="I96" s="98"/>
      <c r="J96" s="98"/>
      <c r="K96" s="98"/>
      <c r="L96" s="98"/>
      <c r="M96" s="98"/>
      <c r="N96" s="102"/>
      <c r="O96" s="102"/>
      <c r="P96" s="102"/>
      <c r="Q96" s="103"/>
      <c r="R96" s="104">
        <f>IF(I79=0,0,N96/$I$79)</f>
        <v>0</v>
      </c>
      <c r="S96" s="105"/>
      <c r="T96" s="106" t="str">
        <f>IF(N96&gt;0,"Bitte Aufteilung erläutern","")</f>
        <v/>
      </c>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8"/>
      <c r="AS96" s="31"/>
      <c r="AT96" s="31"/>
      <c r="AU96" s="31"/>
      <c r="AV96" s="31"/>
      <c r="AW96" s="31"/>
    </row>
    <row r="97" spans="1:49" ht="24" customHeight="1" x14ac:dyDescent="0.25">
      <c r="B97" s="49" t="s">
        <v>60</v>
      </c>
      <c r="C97" s="98" t="s">
        <v>61</v>
      </c>
      <c r="D97" s="98"/>
      <c r="E97" s="98"/>
      <c r="F97" s="98"/>
      <c r="G97" s="98"/>
      <c r="H97" s="98"/>
      <c r="I97" s="98"/>
      <c r="J97" s="98"/>
      <c r="K97" s="98"/>
      <c r="L97" s="98"/>
      <c r="M97" s="98"/>
      <c r="N97" s="130"/>
      <c r="O97" s="130"/>
      <c r="P97" s="130"/>
      <c r="Q97" s="131"/>
      <c r="R97" s="104">
        <f>IF(I79=0,0,N97/$I$79)</f>
        <v>0</v>
      </c>
      <c r="S97" s="105"/>
      <c r="T97" s="106" t="str">
        <f t="shared" ref="T97:T98" si="12">IF(N97&gt;0,"Bitte Aufteilung erläutern","")</f>
        <v/>
      </c>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8"/>
      <c r="AS97" s="31"/>
      <c r="AT97" s="31"/>
      <c r="AU97" s="31"/>
      <c r="AV97" s="31"/>
      <c r="AW97" s="31"/>
    </row>
    <row r="98" spans="1:49" ht="24" customHeight="1" x14ac:dyDescent="0.25">
      <c r="B98" s="49" t="s">
        <v>62</v>
      </c>
      <c r="C98" s="98" t="s">
        <v>63</v>
      </c>
      <c r="D98" s="98"/>
      <c r="E98" s="98"/>
      <c r="F98" s="98"/>
      <c r="G98" s="98"/>
      <c r="H98" s="98"/>
      <c r="I98" s="98"/>
      <c r="J98" s="98"/>
      <c r="K98" s="98"/>
      <c r="L98" s="98"/>
      <c r="M98" s="98"/>
      <c r="N98" s="102"/>
      <c r="O98" s="102"/>
      <c r="P98" s="102"/>
      <c r="Q98" s="103"/>
      <c r="R98" s="104">
        <f>IF(I79=0,0,N98/$I$79)</f>
        <v>0</v>
      </c>
      <c r="S98" s="105"/>
      <c r="T98" s="106" t="str">
        <f t="shared" si="12"/>
        <v/>
      </c>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8"/>
      <c r="AS98" s="31"/>
      <c r="AT98" s="31"/>
      <c r="AU98" s="31"/>
      <c r="AV98" s="31"/>
      <c r="AW98" s="31"/>
    </row>
    <row r="99" spans="1:49" ht="24" customHeight="1" x14ac:dyDescent="0.25">
      <c r="B99" s="54" t="s">
        <v>64</v>
      </c>
      <c r="C99" s="98" t="s">
        <v>125</v>
      </c>
      <c r="D99" s="98"/>
      <c r="E99" s="98"/>
      <c r="F99" s="98"/>
      <c r="G99" s="98"/>
      <c r="H99" s="98"/>
      <c r="I99" s="98"/>
      <c r="J99" s="98"/>
      <c r="K99" s="98"/>
      <c r="L99" s="98"/>
      <c r="M99" s="98"/>
      <c r="N99" s="102"/>
      <c r="O99" s="102"/>
      <c r="P99" s="102"/>
      <c r="Q99" s="103"/>
      <c r="R99" s="104">
        <f>IF(I79=0,0,N99/$I$79)</f>
        <v>0</v>
      </c>
      <c r="S99" s="105"/>
      <c r="T99" s="106" t="str">
        <f>IF(N99&gt;0,"Bitte Aufteilung erläutern","")</f>
        <v/>
      </c>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8"/>
      <c r="AS99" s="31"/>
      <c r="AT99" s="31"/>
      <c r="AU99" s="31"/>
      <c r="AV99" s="31"/>
      <c r="AW99" s="31"/>
    </row>
    <row r="100" spans="1:49" ht="12.75" customHeight="1" x14ac:dyDescent="0.25">
      <c r="B100" s="82" t="s">
        <v>65</v>
      </c>
      <c r="C100" s="82"/>
      <c r="D100" s="82"/>
      <c r="E100" s="82"/>
      <c r="F100" s="82"/>
      <c r="G100" s="82"/>
      <c r="H100" s="82"/>
      <c r="I100" s="82"/>
      <c r="J100" s="82"/>
      <c r="K100" s="82"/>
      <c r="L100" s="82"/>
      <c r="M100" s="82"/>
      <c r="N100" s="83">
        <f>N94+N87</f>
        <v>0</v>
      </c>
      <c r="O100" s="83"/>
      <c r="P100" s="83"/>
      <c r="Q100" s="84"/>
      <c r="R100" s="34"/>
      <c r="S100" s="35"/>
      <c r="T100" s="36"/>
      <c r="U100" s="36"/>
      <c r="V100" s="36"/>
      <c r="W100" s="36"/>
      <c r="X100" s="36"/>
      <c r="Y100" s="36"/>
      <c r="Z100" s="36"/>
      <c r="AA100" s="36"/>
      <c r="AB100" s="36"/>
      <c r="AC100" s="36"/>
      <c r="AD100" s="37"/>
      <c r="AE100" s="38"/>
      <c r="AF100" s="38"/>
      <c r="AG100" s="31"/>
      <c r="AH100" s="31"/>
      <c r="AI100" s="31"/>
      <c r="AJ100" s="31"/>
      <c r="AK100" s="31"/>
      <c r="AL100" s="31"/>
      <c r="AM100" s="31"/>
      <c r="AN100" s="31"/>
      <c r="AO100" s="31"/>
      <c r="AP100" s="31"/>
      <c r="AQ100" s="31"/>
      <c r="AR100" s="31"/>
      <c r="AS100" s="31"/>
      <c r="AT100" s="31"/>
      <c r="AU100" s="31"/>
      <c r="AV100" s="31"/>
      <c r="AW100" s="31"/>
    </row>
    <row r="101" spans="1:49" ht="13.5" customHeight="1" x14ac:dyDescent="0.25">
      <c r="B101" s="82"/>
      <c r="C101" s="82"/>
      <c r="D101" s="82"/>
      <c r="E101" s="82"/>
      <c r="F101" s="82"/>
      <c r="G101" s="82"/>
      <c r="H101" s="82"/>
      <c r="I101" s="82"/>
      <c r="J101" s="82"/>
      <c r="K101" s="82"/>
      <c r="L101" s="82"/>
      <c r="M101" s="82"/>
      <c r="N101" s="83"/>
      <c r="O101" s="83"/>
      <c r="P101" s="83"/>
      <c r="Q101" s="84"/>
      <c r="R101" s="32"/>
      <c r="S101" s="39"/>
      <c r="T101" s="36"/>
      <c r="U101" s="36"/>
      <c r="V101" s="36"/>
      <c r="W101" s="36"/>
      <c r="X101" s="36"/>
      <c r="Y101" s="36"/>
      <c r="Z101" s="36"/>
      <c r="AA101" s="36"/>
      <c r="AB101" s="36"/>
      <c r="AC101" s="36"/>
      <c r="AD101" s="37"/>
      <c r="AE101" s="33"/>
      <c r="AF101" s="33"/>
      <c r="AG101" s="31"/>
      <c r="AH101" s="31"/>
      <c r="AI101" s="31"/>
      <c r="AJ101" s="31"/>
      <c r="AK101" s="31"/>
      <c r="AL101" s="31"/>
      <c r="AM101" s="31"/>
      <c r="AN101" s="31"/>
      <c r="AO101" s="31"/>
      <c r="AP101" s="31"/>
      <c r="AQ101" s="31"/>
      <c r="AR101" s="31"/>
      <c r="AS101" s="31"/>
      <c r="AT101" s="31"/>
      <c r="AU101" s="31"/>
      <c r="AV101" s="31"/>
      <c r="AW101" s="31"/>
    </row>
    <row r="102" spans="1:49" ht="18" customHeight="1" x14ac:dyDescent="0.25">
      <c r="B102" s="109" t="s">
        <v>128</v>
      </c>
      <c r="C102" s="110"/>
      <c r="D102" s="110"/>
      <c r="E102" s="110"/>
      <c r="F102" s="110"/>
      <c r="G102" s="110"/>
      <c r="H102" s="110"/>
      <c r="I102" s="110"/>
      <c r="J102" s="110"/>
      <c r="K102" s="110"/>
      <c r="L102" s="110"/>
      <c r="M102" s="110"/>
      <c r="N102" s="111"/>
      <c r="O102" s="112"/>
      <c r="P102" s="113"/>
      <c r="Q102" s="44" t="str">
        <f>IF(N102="nein","Ohne Kofinanzierungsnachweise ist eine Bewilligung nicht möglich!","")</f>
        <v/>
      </c>
      <c r="S102" s="40"/>
      <c r="T102" s="40"/>
      <c r="U102" s="40"/>
      <c r="V102" s="40"/>
      <c r="W102" s="40"/>
      <c r="X102" s="40"/>
      <c r="Y102" s="40"/>
      <c r="Z102" s="40"/>
      <c r="AA102" s="40"/>
      <c r="AB102" s="40"/>
      <c r="AC102" s="40"/>
      <c r="AD102" s="40"/>
    </row>
    <row r="103" spans="1:49" ht="15.6" x14ac:dyDescent="0.3">
      <c r="B103" s="41" t="str">
        <f>IF(N100&gt;I79,"Kofinanzierung übersteigt Ausgaben! Förderung nicht notwendig!","")</f>
        <v/>
      </c>
      <c r="S103" s="40"/>
      <c r="T103" s="40"/>
      <c r="U103" s="40"/>
      <c r="V103" s="40"/>
      <c r="W103" s="40"/>
      <c r="X103" s="40"/>
      <c r="Y103" s="40"/>
      <c r="Z103" s="40"/>
      <c r="AA103" s="40"/>
      <c r="AB103" s="40"/>
      <c r="AC103" s="40"/>
      <c r="AD103" s="40"/>
    </row>
    <row r="105" spans="1:49" x14ac:dyDescent="0.25">
      <c r="A105" s="85" t="s">
        <v>66</v>
      </c>
      <c r="B105" s="85"/>
      <c r="C105" s="85"/>
      <c r="D105" s="85"/>
      <c r="E105" s="85"/>
      <c r="F105" s="85"/>
      <c r="G105" s="85"/>
      <c r="H105" s="85"/>
      <c r="I105" s="85"/>
      <c r="J105" s="85"/>
      <c r="K105" s="85"/>
      <c r="L105" s="85"/>
      <c r="M105" s="85"/>
      <c r="N105" s="85"/>
      <c r="O105" s="85"/>
    </row>
    <row r="107" spans="1:49" ht="18" customHeight="1" x14ac:dyDescent="0.25">
      <c r="B107" s="86" t="s">
        <v>67</v>
      </c>
      <c r="C107" s="87"/>
      <c r="D107" s="87"/>
      <c r="E107" s="87"/>
      <c r="F107" s="87"/>
      <c r="G107" s="87"/>
      <c r="H107" s="87"/>
      <c r="I107" s="87"/>
      <c r="J107" s="87"/>
      <c r="K107" s="87"/>
      <c r="L107" s="87"/>
      <c r="M107" s="88"/>
      <c r="N107" s="89"/>
      <c r="O107" s="90"/>
      <c r="P107" s="91"/>
    </row>
    <row r="108" spans="1:49" ht="30" customHeight="1" x14ac:dyDescent="0.25">
      <c r="B108" s="92" t="s">
        <v>68</v>
      </c>
      <c r="C108" s="93"/>
      <c r="D108" s="93"/>
      <c r="E108" s="93"/>
      <c r="F108" s="93"/>
      <c r="G108" s="93"/>
      <c r="H108" s="93"/>
      <c r="I108" s="93"/>
      <c r="J108" s="93"/>
      <c r="K108" s="93"/>
      <c r="L108" s="93"/>
      <c r="M108" s="94"/>
      <c r="N108" s="95"/>
      <c r="O108" s="96"/>
      <c r="P108" s="97"/>
      <c r="Q108" s="42" t="str">
        <f>IF(N108="","Bitte Auswahl treffen","")</f>
        <v>Bitte Auswahl treffen</v>
      </c>
      <c r="R108" s="43"/>
    </row>
    <row r="110" spans="1:49" ht="26.25" customHeight="1" x14ac:dyDescent="0.25">
      <c r="B110" s="120" t="s">
        <v>70</v>
      </c>
      <c r="C110" s="121"/>
      <c r="D110" s="121"/>
      <c r="E110" s="121"/>
      <c r="F110" s="121"/>
      <c r="G110" s="121"/>
      <c r="H110" s="121"/>
      <c r="I110" s="121"/>
      <c r="J110" s="121"/>
      <c r="K110" s="121"/>
      <c r="L110" s="121"/>
      <c r="M110" s="122"/>
      <c r="N110" s="120" t="s">
        <v>71</v>
      </c>
      <c r="O110" s="121"/>
      <c r="P110" s="122"/>
      <c r="Q110" s="120" t="s">
        <v>72</v>
      </c>
      <c r="R110" s="122"/>
    </row>
    <row r="111" spans="1:49" ht="15" customHeight="1" x14ac:dyDescent="0.25">
      <c r="B111" s="123" t="s">
        <v>73</v>
      </c>
      <c r="C111" s="124"/>
      <c r="D111" s="124"/>
      <c r="E111" s="124"/>
      <c r="F111" s="124"/>
      <c r="G111" s="124"/>
      <c r="H111" s="124"/>
      <c r="I111" s="124"/>
      <c r="J111" s="124"/>
      <c r="K111" s="124"/>
      <c r="L111" s="124"/>
      <c r="M111" s="125"/>
      <c r="N111" s="126">
        <f>N107</f>
        <v>0</v>
      </c>
      <c r="O111" s="127"/>
      <c r="P111" s="128"/>
      <c r="Q111" s="116" t="str">
        <f>IF(N111&gt;24,"nein","ja")</f>
        <v>ja</v>
      </c>
      <c r="R111" s="129"/>
      <c r="S111" s="99" t="str">
        <f>IF(N111&gt;24,"Es ist eine Ausnahme zu beantragen und zu begründen.","")</f>
        <v/>
      </c>
      <c r="T111" s="100"/>
      <c r="U111" s="101"/>
      <c r="V111" s="101"/>
      <c r="W111" s="101"/>
      <c r="X111" s="101"/>
      <c r="Y111" s="101"/>
      <c r="Z111" s="101"/>
      <c r="AA111" s="101"/>
      <c r="AB111" s="101"/>
      <c r="AC111" s="101"/>
    </row>
    <row r="112" spans="1:49" x14ac:dyDescent="0.25">
      <c r="B112" s="114" t="str">
        <f>IF(N108="nein","Gesamtausgaben unter 400.000,00 Euro","Gesamtausgaben unter 90.000,00 Euro")</f>
        <v>Gesamtausgaben unter 90.000,00 Euro</v>
      </c>
      <c r="C112" s="114"/>
      <c r="D112" s="114"/>
      <c r="E112" s="114"/>
      <c r="F112" s="114"/>
      <c r="G112" s="114"/>
      <c r="H112" s="114"/>
      <c r="I112" s="114"/>
      <c r="J112" s="114"/>
      <c r="K112" s="114"/>
      <c r="L112" s="114"/>
      <c r="M112" s="114"/>
      <c r="N112" s="115">
        <f>I79</f>
        <v>0</v>
      </c>
      <c r="O112" s="115"/>
      <c r="P112" s="115"/>
      <c r="Q112" s="116" t="e">
        <f>IF(N108="nein",IF(N112&lt;400000,"ja","nein"),IF(N112/N111*12&lt;90000,"ja","nein"))</f>
        <v>#DIV/0!</v>
      </c>
      <c r="R112" s="117"/>
      <c r="S112" s="44" t="e">
        <f>IF(Q112="nein","Die Nichteinhaltung von Bemessungsgrenzen führt zu Kürzungen.","")</f>
        <v>#DIV/0!</v>
      </c>
    </row>
    <row r="113" spans="2:19" x14ac:dyDescent="0.25">
      <c r="B113" s="118" t="str">
        <f>IF(G5="ÜR (Übergangsregion)","Kofinanzierung min. 30 %","Kofinanzierung min. 50 %")</f>
        <v>Kofinanzierung min. 50 %</v>
      </c>
      <c r="C113" s="114"/>
      <c r="D113" s="114"/>
      <c r="E113" s="114"/>
      <c r="F113" s="114"/>
      <c r="G113" s="114"/>
      <c r="H113" s="114"/>
      <c r="I113" s="114"/>
      <c r="J113" s="114"/>
      <c r="K113" s="114"/>
      <c r="L113" s="114"/>
      <c r="M113" s="114"/>
      <c r="N113" s="119">
        <f>R87+R96+R97+R98+R99</f>
        <v>0</v>
      </c>
      <c r="O113" s="119"/>
      <c r="P113" s="119"/>
      <c r="Q113" s="116" t="str">
        <f>IF(G5="ÜR (Übergangsregion)",IF(N113&lt;30%,"nein","ja"),IF(N113&lt;50%,"nein","ja"))</f>
        <v>nein</v>
      </c>
      <c r="R113" s="117"/>
      <c r="S113" s="44" t="str">
        <f>IF(Q113="nein","Ohne gesicherte Gesamtfinanzierung ist eine Förderung nicht möglich.","")</f>
        <v>Ohne gesicherte Gesamtfinanzierung ist eine Förderung nicht möglich.</v>
      </c>
    </row>
    <row r="373" spans="1:1" hidden="1" x14ac:dyDescent="0.25"/>
    <row r="374" spans="1:1" hidden="1" x14ac:dyDescent="0.25"/>
    <row r="375" spans="1:1" hidden="1" x14ac:dyDescent="0.25">
      <c r="A375" s="45" t="s">
        <v>74</v>
      </c>
    </row>
    <row r="376" spans="1:1" hidden="1" x14ac:dyDescent="0.25">
      <c r="A376" s="45"/>
    </row>
    <row r="377" spans="1:1" hidden="1" x14ac:dyDescent="0.25">
      <c r="A377" s="45"/>
    </row>
    <row r="378" spans="1:1" hidden="1" x14ac:dyDescent="0.25">
      <c r="A378" s="45"/>
    </row>
    <row r="379" spans="1:1" hidden="1" x14ac:dyDescent="0.25">
      <c r="A379" s="45"/>
    </row>
    <row r="380" spans="1:1" hidden="1" x14ac:dyDescent="0.25">
      <c r="A380" s="45"/>
    </row>
    <row r="381" spans="1:1" hidden="1" x14ac:dyDescent="0.25"/>
    <row r="382" spans="1:1" hidden="1" x14ac:dyDescent="0.25"/>
    <row r="383" spans="1:1" hidden="1" x14ac:dyDescent="0.25">
      <c r="A383" s="45" t="s">
        <v>3</v>
      </c>
    </row>
    <row r="384" spans="1:1" hidden="1" x14ac:dyDescent="0.25">
      <c r="A384" s="45" t="s">
        <v>75</v>
      </c>
    </row>
    <row r="385" spans="1:1" hidden="1" x14ac:dyDescent="0.25">
      <c r="A385" s="45"/>
    </row>
    <row r="386" spans="1:1" hidden="1" x14ac:dyDescent="0.25">
      <c r="A386" s="45"/>
    </row>
    <row r="387" spans="1:1" hidden="1" x14ac:dyDescent="0.25">
      <c r="A387" s="45"/>
    </row>
    <row r="388" spans="1:1" hidden="1" x14ac:dyDescent="0.25">
      <c r="A388" s="45" t="s">
        <v>7</v>
      </c>
    </row>
    <row r="389" spans="1:1" hidden="1" x14ac:dyDescent="0.25">
      <c r="A389" s="45" t="s">
        <v>76</v>
      </c>
    </row>
    <row r="390" spans="1:1" hidden="1" x14ac:dyDescent="0.25">
      <c r="A390" s="45" t="s">
        <v>77</v>
      </c>
    </row>
    <row r="391" spans="1:1" hidden="1" x14ac:dyDescent="0.25">
      <c r="A391" s="45" t="s">
        <v>78</v>
      </c>
    </row>
    <row r="392" spans="1:1" hidden="1" x14ac:dyDescent="0.25">
      <c r="A392" s="45" t="s">
        <v>79</v>
      </c>
    </row>
    <row r="393" spans="1:1" hidden="1" x14ac:dyDescent="0.25">
      <c r="A393" s="45" t="s">
        <v>80</v>
      </c>
    </row>
    <row r="394" spans="1:1" hidden="1" x14ac:dyDescent="0.25">
      <c r="A394" s="45" t="s">
        <v>81</v>
      </c>
    </row>
    <row r="395" spans="1:1" hidden="1" x14ac:dyDescent="0.25">
      <c r="A395" s="45" t="s">
        <v>82</v>
      </c>
    </row>
    <row r="396" spans="1:1" hidden="1" x14ac:dyDescent="0.25">
      <c r="A396" s="45" t="s">
        <v>83</v>
      </c>
    </row>
    <row r="397" spans="1:1" hidden="1" x14ac:dyDescent="0.25">
      <c r="A397" s="45" t="s">
        <v>84</v>
      </c>
    </row>
    <row r="398" spans="1:1" hidden="1" x14ac:dyDescent="0.25">
      <c r="A398" s="45" t="s">
        <v>85</v>
      </c>
    </row>
    <row r="399" spans="1:1" hidden="1" x14ac:dyDescent="0.25">
      <c r="A399" s="45"/>
    </row>
    <row r="400" spans="1:1" hidden="1" x14ac:dyDescent="0.25">
      <c r="A400" s="45"/>
    </row>
    <row r="401" spans="1:1" hidden="1" x14ac:dyDescent="0.25">
      <c r="A401" s="45"/>
    </row>
    <row r="402" spans="1:1" hidden="1" x14ac:dyDescent="0.25">
      <c r="A402" s="45" t="s">
        <v>69</v>
      </c>
    </row>
    <row r="403" spans="1:1" hidden="1" x14ac:dyDescent="0.25">
      <c r="A403" s="45" t="s">
        <v>86</v>
      </c>
    </row>
    <row r="404" spans="1:1" hidden="1" x14ac:dyDescent="0.25">
      <c r="A404" s="45" t="s">
        <v>87</v>
      </c>
    </row>
    <row r="405" spans="1:1" hidden="1" x14ac:dyDescent="0.25">
      <c r="A405" s="45"/>
    </row>
    <row r="406" spans="1:1" hidden="1" x14ac:dyDescent="0.25">
      <c r="A406" s="45"/>
    </row>
    <row r="407" spans="1:1" hidden="1" x14ac:dyDescent="0.25">
      <c r="A407" s="45" t="s">
        <v>88</v>
      </c>
    </row>
    <row r="408" spans="1:1" hidden="1" x14ac:dyDescent="0.25">
      <c r="A408" s="45" t="s">
        <v>89</v>
      </c>
    </row>
    <row r="409" spans="1:1" hidden="1" x14ac:dyDescent="0.25">
      <c r="A409" s="45" t="s">
        <v>90</v>
      </c>
    </row>
    <row r="410" spans="1:1" hidden="1" x14ac:dyDescent="0.25">
      <c r="A410" s="45" t="s">
        <v>91</v>
      </c>
    </row>
    <row r="411" spans="1:1" hidden="1" x14ac:dyDescent="0.25">
      <c r="A411" s="45" t="s">
        <v>92</v>
      </c>
    </row>
    <row r="412" spans="1:1" hidden="1" x14ac:dyDescent="0.25">
      <c r="A412" s="45" t="s">
        <v>93</v>
      </c>
    </row>
    <row r="413" spans="1:1" hidden="1" x14ac:dyDescent="0.25">
      <c r="A413" s="45" t="s">
        <v>94</v>
      </c>
    </row>
    <row r="414" spans="1:1" hidden="1" x14ac:dyDescent="0.25">
      <c r="A414" s="45" t="s">
        <v>95</v>
      </c>
    </row>
    <row r="415" spans="1:1" hidden="1" x14ac:dyDescent="0.25"/>
    <row r="416" spans="1:1" hidden="1" x14ac:dyDescent="0.25"/>
    <row r="417" spans="1:1" hidden="1" x14ac:dyDescent="0.25"/>
    <row r="418" spans="1:1" hidden="1" x14ac:dyDescent="0.25">
      <c r="A418" s="1">
        <f>COUNTA(N89,N90,N91,N92,N93,N96,N97,N98,N99,#REF!,#REF!,#REF!)</f>
        <v>3</v>
      </c>
    </row>
    <row r="419" spans="1:1" hidden="1" x14ac:dyDescent="0.25"/>
    <row r="420" spans="1:1" hidden="1" x14ac:dyDescent="0.25">
      <c r="A420" s="1" t="s">
        <v>96</v>
      </c>
    </row>
    <row r="421" spans="1:1" hidden="1" x14ac:dyDescent="0.25">
      <c r="A421" s="1" t="s">
        <v>97</v>
      </c>
    </row>
    <row r="422" spans="1:1" hidden="1" x14ac:dyDescent="0.25">
      <c r="A422" s="1" t="s">
        <v>98</v>
      </c>
    </row>
    <row r="423" spans="1:1" hidden="1" x14ac:dyDescent="0.25">
      <c r="A423" s="1" t="s">
        <v>99</v>
      </c>
    </row>
    <row r="424" spans="1:1" hidden="1" x14ac:dyDescent="0.25">
      <c r="A424" s="1" t="s">
        <v>100</v>
      </c>
    </row>
    <row r="425" spans="1:1" hidden="1" x14ac:dyDescent="0.25">
      <c r="A425" s="1" t="s">
        <v>101</v>
      </c>
    </row>
    <row r="426" spans="1:1" hidden="1" x14ac:dyDescent="0.25">
      <c r="A426" s="1" t="s">
        <v>129</v>
      </c>
    </row>
    <row r="427" spans="1:1" hidden="1" x14ac:dyDescent="0.25">
      <c r="A427" s="1" t="s">
        <v>25</v>
      </c>
    </row>
    <row r="428" spans="1:1" hidden="1" x14ac:dyDescent="0.25">
      <c r="A428" s="1" t="s">
        <v>26</v>
      </c>
    </row>
    <row r="429" spans="1:1" hidden="1" x14ac:dyDescent="0.25">
      <c r="A429" s="1" t="s">
        <v>102</v>
      </c>
    </row>
    <row r="430" spans="1:1" hidden="1" x14ac:dyDescent="0.25">
      <c r="A430" s="1" t="s">
        <v>103</v>
      </c>
    </row>
    <row r="431" spans="1:1" hidden="1" x14ac:dyDescent="0.25">
      <c r="A431" s="1" t="s">
        <v>104</v>
      </c>
    </row>
    <row r="432" spans="1:1" hidden="1" x14ac:dyDescent="0.25">
      <c r="A432" s="1" t="s">
        <v>105</v>
      </c>
    </row>
    <row r="433" spans="1:7" hidden="1" x14ac:dyDescent="0.25"/>
    <row r="434" spans="1:7" hidden="1" x14ac:dyDescent="0.25">
      <c r="B434" s="46" t="s">
        <v>106</v>
      </c>
      <c r="C434" s="46" t="s">
        <v>107</v>
      </c>
      <c r="D434" s="46" t="s">
        <v>108</v>
      </c>
      <c r="E434" s="46" t="s">
        <v>109</v>
      </c>
    </row>
    <row r="435" spans="1:7" hidden="1" x14ac:dyDescent="0.25">
      <c r="A435" s="46" t="s">
        <v>110</v>
      </c>
      <c r="B435" s="47">
        <v>22192.6</v>
      </c>
      <c r="C435" s="47">
        <v>18.64</v>
      </c>
      <c r="D435" s="47">
        <v>26599.56</v>
      </c>
      <c r="E435" s="47">
        <v>21.81</v>
      </c>
      <c r="F435" s="47"/>
      <c r="G435" s="47"/>
    </row>
    <row r="436" spans="1:7" hidden="1" x14ac:dyDescent="0.25">
      <c r="A436" s="46" t="s">
        <v>111</v>
      </c>
      <c r="B436" s="47">
        <v>24052.98</v>
      </c>
      <c r="C436" s="47">
        <v>20.21</v>
      </c>
      <c r="D436" s="47">
        <v>28783.71</v>
      </c>
      <c r="E436" s="47">
        <v>22.91</v>
      </c>
      <c r="F436" s="47"/>
      <c r="G436" s="47"/>
    </row>
    <row r="437" spans="1:7" hidden="1" x14ac:dyDescent="0.25">
      <c r="A437" s="46" t="s">
        <v>112</v>
      </c>
      <c r="B437" s="47">
        <v>24410.74</v>
      </c>
      <c r="C437" s="47">
        <v>20.54</v>
      </c>
      <c r="D437" s="47">
        <v>30365.42</v>
      </c>
      <c r="E437" s="47">
        <v>24.07</v>
      </c>
      <c r="F437" s="47"/>
      <c r="G437" s="47"/>
    </row>
    <row r="438" spans="1:7" hidden="1" x14ac:dyDescent="0.25">
      <c r="A438" s="46" t="s">
        <v>113</v>
      </c>
      <c r="B438" s="47">
        <v>25698.7</v>
      </c>
      <c r="C438" s="47">
        <v>21.57</v>
      </c>
      <c r="D438" s="47">
        <v>31419.94</v>
      </c>
      <c r="E438" s="47">
        <v>25.87</v>
      </c>
      <c r="F438" s="47"/>
      <c r="G438" s="47"/>
    </row>
    <row r="439" spans="1:7" hidden="1" x14ac:dyDescent="0.25">
      <c r="A439" s="46" t="s">
        <v>114</v>
      </c>
      <c r="B439" s="47">
        <v>26843.68</v>
      </c>
      <c r="C439" s="47">
        <v>22.55</v>
      </c>
      <c r="D439" s="47">
        <v>32775.67</v>
      </c>
      <c r="E439" s="47">
        <v>27.74</v>
      </c>
      <c r="F439" s="47"/>
      <c r="G439" s="47"/>
    </row>
    <row r="440" spans="1:7" hidden="1" x14ac:dyDescent="0.25">
      <c r="A440" s="46" t="s">
        <v>115</v>
      </c>
      <c r="B440" s="47">
        <v>27344.52</v>
      </c>
      <c r="C440" s="47">
        <v>22.98</v>
      </c>
      <c r="D440" s="47">
        <v>33905.43</v>
      </c>
      <c r="E440" s="47">
        <v>27.94</v>
      </c>
      <c r="F440" s="47"/>
      <c r="G440" s="47"/>
    </row>
    <row r="441" spans="1:7" hidden="1" x14ac:dyDescent="0.25">
      <c r="A441" s="46" t="s">
        <v>116</v>
      </c>
      <c r="B441" s="47">
        <v>29204.91</v>
      </c>
      <c r="C441" s="47">
        <v>24.56</v>
      </c>
      <c r="D441" s="47">
        <v>35562.379999999997</v>
      </c>
      <c r="E441" s="47">
        <v>29.77</v>
      </c>
      <c r="F441" s="47"/>
      <c r="G441" s="47"/>
    </row>
    <row r="442" spans="1:7" hidden="1" x14ac:dyDescent="0.25">
      <c r="A442" s="46" t="s">
        <v>117</v>
      </c>
      <c r="B442" s="47">
        <v>30846.880000000001</v>
      </c>
      <c r="C442" s="47">
        <v>25.94</v>
      </c>
      <c r="D442" s="47">
        <v>37756.29</v>
      </c>
      <c r="E442" s="47">
        <v>32.46</v>
      </c>
      <c r="F442" s="47"/>
      <c r="G442" s="47"/>
    </row>
    <row r="443" spans="1:7" hidden="1" x14ac:dyDescent="0.25">
      <c r="A443" s="46" t="s">
        <v>118</v>
      </c>
      <c r="B443" s="47">
        <v>34878.400000000001</v>
      </c>
      <c r="C443" s="47">
        <v>29.38</v>
      </c>
      <c r="D443" s="48" t="s">
        <v>119</v>
      </c>
      <c r="E443" s="47">
        <v>36.83</v>
      </c>
      <c r="F443" s="47"/>
      <c r="G443" s="47"/>
    </row>
    <row r="444" spans="1:7" hidden="1" x14ac:dyDescent="0.25">
      <c r="A444" s="46" t="s">
        <v>120</v>
      </c>
      <c r="B444" s="47">
        <v>36222.080000000002</v>
      </c>
      <c r="C444" s="47">
        <v>30.45</v>
      </c>
      <c r="D444" s="47">
        <v>45275.39</v>
      </c>
      <c r="E444" s="47">
        <v>39.99</v>
      </c>
      <c r="F444" s="47"/>
      <c r="G444" s="47"/>
    </row>
    <row r="445" spans="1:7" hidden="1" x14ac:dyDescent="0.25">
      <c r="A445" s="46" t="s">
        <v>121</v>
      </c>
      <c r="B445" s="47">
        <v>36616.32</v>
      </c>
      <c r="C445" s="47">
        <v>30.84</v>
      </c>
      <c r="D445" s="47">
        <v>48721.75</v>
      </c>
      <c r="E445" s="47">
        <v>44.59</v>
      </c>
      <c r="F445" s="47"/>
      <c r="G445" s="47"/>
    </row>
    <row r="446" spans="1:7" hidden="1" x14ac:dyDescent="0.25">
      <c r="A446" s="46" t="s">
        <v>122</v>
      </c>
      <c r="B446" s="47">
        <v>40829.57</v>
      </c>
      <c r="C446" s="47">
        <v>34.4</v>
      </c>
      <c r="D446" s="47">
        <v>50248.63</v>
      </c>
      <c r="E446" s="47">
        <v>37.85</v>
      </c>
      <c r="F446" s="47"/>
      <c r="G446" s="47"/>
    </row>
    <row r="447" spans="1:7" hidden="1" x14ac:dyDescent="0.25">
      <c r="A447" s="46" t="s">
        <v>123</v>
      </c>
      <c r="B447" s="47">
        <v>43751.54</v>
      </c>
      <c r="C447" s="47">
        <v>36.840000000000003</v>
      </c>
      <c r="D447" s="47">
        <v>54027.17</v>
      </c>
      <c r="E447" s="47">
        <v>46.64</v>
      </c>
      <c r="F447" s="47"/>
      <c r="G447" s="47"/>
    </row>
    <row r="448" spans="1:7" hidden="1" x14ac:dyDescent="0.25">
      <c r="A448" s="46" t="s">
        <v>124</v>
      </c>
      <c r="B448" s="47">
        <v>48323.23</v>
      </c>
      <c r="C448" s="47">
        <v>40.67</v>
      </c>
      <c r="D448" s="47">
        <v>58480.71</v>
      </c>
      <c r="E448" s="47">
        <v>52.19</v>
      </c>
      <c r="F448" s="47"/>
      <c r="G448" s="47"/>
    </row>
    <row r="449" spans="1:1" hidden="1" x14ac:dyDescent="0.25">
      <c r="A449" s="46"/>
    </row>
    <row r="450" spans="1:1" hidden="1" x14ac:dyDescent="0.25">
      <c r="A450" s="46"/>
    </row>
    <row r="451" spans="1:1" hidden="1" x14ac:dyDescent="0.25"/>
    <row r="452" spans="1:1" hidden="1" x14ac:dyDescent="0.25"/>
    <row r="453" spans="1:1" hidden="1" x14ac:dyDescent="0.25"/>
    <row r="454" spans="1:1" hidden="1" x14ac:dyDescent="0.25"/>
    <row r="455" spans="1:1" hidden="1" x14ac:dyDescent="0.25"/>
    <row r="456" spans="1:1" hidden="1" x14ac:dyDescent="0.25"/>
    <row r="457" spans="1:1" hidden="1" x14ac:dyDescent="0.25"/>
    <row r="458" spans="1:1" hidden="1" x14ac:dyDescent="0.25"/>
    <row r="459" spans="1:1" hidden="1" x14ac:dyDescent="0.25"/>
    <row r="460" spans="1:1" hidden="1" x14ac:dyDescent="0.25"/>
    <row r="461" spans="1:1" hidden="1" x14ac:dyDescent="0.25"/>
    <row r="462" spans="1:1" hidden="1" x14ac:dyDescent="0.25"/>
    <row r="463" spans="1:1" hidden="1" x14ac:dyDescent="0.25"/>
    <row r="464" spans="1:1"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sheetData>
  <sheetProtection algorithmName="SHA-512" hashValue="/jrTpFbE6nLdZijG7rRzLw0ocBqHwKgE49tzyoy+rtcL3WPn9cXfcKb7inswHw1HwF6vbFSjafGv3LLDpfVkjg==" saltValue="3E/JzNCWe95EOm1qNhIyTQ==" spinCount="100000" sheet="1" selectLockedCells="1" autoFilter="0"/>
  <protectedRanges>
    <protectedRange sqref="A42:Y56" name="Personal4"/>
    <protectedRange sqref="L64:O68 L20:O35 W20:W35 Y20:Y35 Y64:Y68 W64:W68" name="Personal2"/>
    <protectedRange sqref="A64:E68 A20:E35" name="Personal1"/>
    <protectedRange sqref="G4:AF8" name="Kopf"/>
    <protectedRange sqref="I11 P11" name="Zeitraum"/>
    <protectedRange sqref="G9" name="AntragsNr"/>
    <protectedRange sqref="N108:O108 Z64:AD68 AT64:BB68 F64:K68 Z20:AD35 AT20:BB35 F20:K35 N102:O102 AG20:AJ35 AM20:AR35 AM64:AR68 AG64:AJ68" name="Personal3"/>
    <protectedRange sqref="AI42:AW56" name="Personal5"/>
    <protectedRange sqref="I77 N89:Q93 AA88:AD88 AG89 N96:Q99" name="Einnahmen"/>
  </protectedRanges>
  <mergeCells count="536">
    <mergeCell ref="B2:Q2"/>
    <mergeCell ref="S2:AJ2"/>
    <mergeCell ref="B3:L3"/>
    <mergeCell ref="B4:F4"/>
    <mergeCell ref="G4:AE4"/>
    <mergeCell ref="B5:F5"/>
    <mergeCell ref="G5:AE5"/>
    <mergeCell ref="B9:F9"/>
    <mergeCell ref="G9:I9"/>
    <mergeCell ref="J9:M9"/>
    <mergeCell ref="B11:F11"/>
    <mergeCell ref="G11:H11"/>
    <mergeCell ref="I11:K11"/>
    <mergeCell ref="B6:F6"/>
    <mergeCell ref="G6:AE6"/>
    <mergeCell ref="B7:F7"/>
    <mergeCell ref="G7:AE7"/>
    <mergeCell ref="B8:F8"/>
    <mergeCell ref="G8:AE8"/>
    <mergeCell ref="N11:O11"/>
    <mergeCell ref="P11:S11"/>
    <mergeCell ref="A14:O14"/>
    <mergeCell ref="AM14:AW17"/>
    <mergeCell ref="A18:E19"/>
    <mergeCell ref="F18:K19"/>
    <mergeCell ref="L18:M19"/>
    <mergeCell ref="N18:O19"/>
    <mergeCell ref="P18:Q19"/>
    <mergeCell ref="AG18:AJ19"/>
    <mergeCell ref="R18:S19"/>
    <mergeCell ref="T18:U19"/>
    <mergeCell ref="V18:W19"/>
    <mergeCell ref="X18:Y19"/>
    <mergeCell ref="Z18:AA19"/>
    <mergeCell ref="AB18:AE19"/>
    <mergeCell ref="A16:O16"/>
    <mergeCell ref="AF18:AF19"/>
    <mergeCell ref="AB22:AE22"/>
    <mergeCell ref="A21:E21"/>
    <mergeCell ref="F21:K21"/>
    <mergeCell ref="L21:M21"/>
    <mergeCell ref="N21:O21"/>
    <mergeCell ref="P21:Q21"/>
    <mergeCell ref="T20:U20"/>
    <mergeCell ref="V20:W20"/>
    <mergeCell ref="X20:Y20"/>
    <mergeCell ref="Z20:AA20"/>
    <mergeCell ref="AB20:AE20"/>
    <mergeCell ref="Z22:AA22"/>
    <mergeCell ref="AG20:AJ20"/>
    <mergeCell ref="A20:E20"/>
    <mergeCell ref="F20:K20"/>
    <mergeCell ref="L20:M20"/>
    <mergeCell ref="N20:O20"/>
    <mergeCell ref="P20:Q20"/>
    <mergeCell ref="R20:S20"/>
    <mergeCell ref="AG21:AJ21"/>
    <mergeCell ref="R22:S22"/>
    <mergeCell ref="T22:U22"/>
    <mergeCell ref="V22:W22"/>
    <mergeCell ref="X22:Y22"/>
    <mergeCell ref="A22:E22"/>
    <mergeCell ref="F22:K22"/>
    <mergeCell ref="L22:M22"/>
    <mergeCell ref="N22:O22"/>
    <mergeCell ref="P22:Q22"/>
    <mergeCell ref="R21:S21"/>
    <mergeCell ref="T21:U21"/>
    <mergeCell ref="V21:W21"/>
    <mergeCell ref="X21:Y21"/>
    <mergeCell ref="Z21:AA21"/>
    <mergeCell ref="AB21:AE21"/>
    <mergeCell ref="AG22:AJ22"/>
    <mergeCell ref="A24:E24"/>
    <mergeCell ref="F24:K24"/>
    <mergeCell ref="L24:M24"/>
    <mergeCell ref="N24:O24"/>
    <mergeCell ref="P24:Q24"/>
    <mergeCell ref="R23:S23"/>
    <mergeCell ref="T23:U23"/>
    <mergeCell ref="V23:W23"/>
    <mergeCell ref="X23:Y23"/>
    <mergeCell ref="A23:E23"/>
    <mergeCell ref="F23:K23"/>
    <mergeCell ref="L23:M23"/>
    <mergeCell ref="N23:O23"/>
    <mergeCell ref="P23:Q23"/>
    <mergeCell ref="R24:S24"/>
    <mergeCell ref="T24:U24"/>
    <mergeCell ref="V24:W24"/>
    <mergeCell ref="X24:Y24"/>
    <mergeCell ref="AG23:AJ23"/>
    <mergeCell ref="Z23:AA23"/>
    <mergeCell ref="AB23:AE23"/>
    <mergeCell ref="AG24:AJ24"/>
    <mergeCell ref="Z24:AA24"/>
    <mergeCell ref="AB24:AE24"/>
    <mergeCell ref="A26:E26"/>
    <mergeCell ref="F26:K26"/>
    <mergeCell ref="L26:M26"/>
    <mergeCell ref="N26:O26"/>
    <mergeCell ref="P26:Q26"/>
    <mergeCell ref="R25:S25"/>
    <mergeCell ref="T25:U25"/>
    <mergeCell ref="V25:W25"/>
    <mergeCell ref="X25:Y25"/>
    <mergeCell ref="A25:E25"/>
    <mergeCell ref="F25:K25"/>
    <mergeCell ref="L25:M25"/>
    <mergeCell ref="N25:O25"/>
    <mergeCell ref="P25:Q25"/>
    <mergeCell ref="R26:S26"/>
    <mergeCell ref="T26:U26"/>
    <mergeCell ref="V26:W26"/>
    <mergeCell ref="X26:Y26"/>
    <mergeCell ref="AG25:AJ25"/>
    <mergeCell ref="Z25:AA25"/>
    <mergeCell ref="AB25:AE25"/>
    <mergeCell ref="AG26:AJ26"/>
    <mergeCell ref="Z26:AA26"/>
    <mergeCell ref="AB26:AE26"/>
    <mergeCell ref="A28:E28"/>
    <mergeCell ref="F28:K28"/>
    <mergeCell ref="L28:M28"/>
    <mergeCell ref="N28:O28"/>
    <mergeCell ref="P28:Q28"/>
    <mergeCell ref="R27:S27"/>
    <mergeCell ref="T27:U27"/>
    <mergeCell ref="V27:W27"/>
    <mergeCell ref="X27:Y27"/>
    <mergeCell ref="A27:E27"/>
    <mergeCell ref="F27:K27"/>
    <mergeCell ref="L27:M27"/>
    <mergeCell ref="N27:O27"/>
    <mergeCell ref="P27:Q27"/>
    <mergeCell ref="R28:S28"/>
    <mergeCell ref="T28:U28"/>
    <mergeCell ref="V28:W28"/>
    <mergeCell ref="X28:Y28"/>
    <mergeCell ref="AG27:AJ27"/>
    <mergeCell ref="Z27:AA27"/>
    <mergeCell ref="AB27:AE27"/>
    <mergeCell ref="AG28:AJ28"/>
    <mergeCell ref="Z28:AA28"/>
    <mergeCell ref="AB28:AE28"/>
    <mergeCell ref="A30:E30"/>
    <mergeCell ref="F30:K30"/>
    <mergeCell ref="L30:M30"/>
    <mergeCell ref="N30:O30"/>
    <mergeCell ref="P30:Q30"/>
    <mergeCell ref="R29:S29"/>
    <mergeCell ref="T29:U29"/>
    <mergeCell ref="V29:W29"/>
    <mergeCell ref="X29:Y29"/>
    <mergeCell ref="A29:E29"/>
    <mergeCell ref="F29:K29"/>
    <mergeCell ref="L29:M29"/>
    <mergeCell ref="N29:O29"/>
    <mergeCell ref="P29:Q29"/>
    <mergeCell ref="R30:S30"/>
    <mergeCell ref="T30:U30"/>
    <mergeCell ref="V30:W30"/>
    <mergeCell ref="X30:Y30"/>
    <mergeCell ref="AG29:AJ29"/>
    <mergeCell ref="Z29:AA29"/>
    <mergeCell ref="AB29:AE29"/>
    <mergeCell ref="AG30:AJ30"/>
    <mergeCell ref="Z30:AA30"/>
    <mergeCell ref="AB30:AE30"/>
    <mergeCell ref="A32:E32"/>
    <mergeCell ref="F32:K32"/>
    <mergeCell ref="L32:M32"/>
    <mergeCell ref="N32:O32"/>
    <mergeCell ref="P32:Q32"/>
    <mergeCell ref="R31:S31"/>
    <mergeCell ref="T31:U31"/>
    <mergeCell ref="V31:W31"/>
    <mergeCell ref="X31:Y31"/>
    <mergeCell ref="A31:E31"/>
    <mergeCell ref="F31:K31"/>
    <mergeCell ref="L31:M31"/>
    <mergeCell ref="N31:O31"/>
    <mergeCell ref="P31:Q31"/>
    <mergeCell ref="R32:S32"/>
    <mergeCell ref="T32:U32"/>
    <mergeCell ref="V32:W32"/>
    <mergeCell ref="X32:Y32"/>
    <mergeCell ref="AG31:AJ31"/>
    <mergeCell ref="Z31:AA31"/>
    <mergeCell ref="AB31:AE31"/>
    <mergeCell ref="AG32:AJ32"/>
    <mergeCell ref="Z32:AA32"/>
    <mergeCell ref="AB32:AE32"/>
    <mergeCell ref="A34:E34"/>
    <mergeCell ref="F34:K34"/>
    <mergeCell ref="L34:M34"/>
    <mergeCell ref="N34:O34"/>
    <mergeCell ref="P34:Q34"/>
    <mergeCell ref="R33:S33"/>
    <mergeCell ref="T33:U33"/>
    <mergeCell ref="V33:W33"/>
    <mergeCell ref="X33:Y33"/>
    <mergeCell ref="A33:E33"/>
    <mergeCell ref="F33:K33"/>
    <mergeCell ref="L33:M33"/>
    <mergeCell ref="N33:O33"/>
    <mergeCell ref="P33:Q33"/>
    <mergeCell ref="R34:S34"/>
    <mergeCell ref="T34:U34"/>
    <mergeCell ref="V34:W34"/>
    <mergeCell ref="X34:Y34"/>
    <mergeCell ref="AG33:AJ33"/>
    <mergeCell ref="Z33:AA33"/>
    <mergeCell ref="AB33:AE33"/>
    <mergeCell ref="AG34:AJ34"/>
    <mergeCell ref="Z34:AA34"/>
    <mergeCell ref="AB34:AE34"/>
    <mergeCell ref="AG36:AJ36"/>
    <mergeCell ref="R35:S35"/>
    <mergeCell ref="T35:U35"/>
    <mergeCell ref="V35:W35"/>
    <mergeCell ref="X35:Y35"/>
    <mergeCell ref="Z35:AA35"/>
    <mergeCell ref="AB35:AE35"/>
    <mergeCell ref="A38:K38"/>
    <mergeCell ref="A40:E41"/>
    <mergeCell ref="F40:K41"/>
    <mergeCell ref="L40:O41"/>
    <mergeCell ref="P40:Q41"/>
    <mergeCell ref="R40:S41"/>
    <mergeCell ref="AG35:AJ35"/>
    <mergeCell ref="T40:V41"/>
    <mergeCell ref="W40:Y41"/>
    <mergeCell ref="Z40:AC41"/>
    <mergeCell ref="AD40:AR41"/>
    <mergeCell ref="A35:E35"/>
    <mergeCell ref="F35:K35"/>
    <mergeCell ref="L35:M35"/>
    <mergeCell ref="N35:O35"/>
    <mergeCell ref="P35:Q35"/>
    <mergeCell ref="A42:E42"/>
    <mergeCell ref="F42:K42"/>
    <mergeCell ref="L42:O42"/>
    <mergeCell ref="P42:Q42"/>
    <mergeCell ref="R42:S42"/>
    <mergeCell ref="T42:V42"/>
    <mergeCell ref="W42:Y42"/>
    <mergeCell ref="Z42:AC42"/>
    <mergeCell ref="AD42:AR42"/>
    <mergeCell ref="A43:E43"/>
    <mergeCell ref="F43:K43"/>
    <mergeCell ref="L43:O43"/>
    <mergeCell ref="P43:Q43"/>
    <mergeCell ref="R43:S43"/>
    <mergeCell ref="T43:V43"/>
    <mergeCell ref="W43:Y43"/>
    <mergeCell ref="Z43:AC43"/>
    <mergeCell ref="AD43:AR43"/>
    <mergeCell ref="A44:E44"/>
    <mergeCell ref="F44:K44"/>
    <mergeCell ref="L44:O44"/>
    <mergeCell ref="P44:Q44"/>
    <mergeCell ref="R44:S44"/>
    <mergeCell ref="T44:V44"/>
    <mergeCell ref="W44:Y44"/>
    <mergeCell ref="Z44:AC44"/>
    <mergeCell ref="AD44:AR44"/>
    <mergeCell ref="A45:E45"/>
    <mergeCell ref="F45:K45"/>
    <mergeCell ref="L45:O45"/>
    <mergeCell ref="P45:Q45"/>
    <mergeCell ref="R45:S45"/>
    <mergeCell ref="T45:V45"/>
    <mergeCell ref="W45:Y45"/>
    <mergeCell ref="Z45:AC45"/>
    <mergeCell ref="AD45:AR45"/>
    <mergeCell ref="W46:Y46"/>
    <mergeCell ref="Z46:AC46"/>
    <mergeCell ref="AD46:AR46"/>
    <mergeCell ref="A47:E47"/>
    <mergeCell ref="F47:K47"/>
    <mergeCell ref="L47:O47"/>
    <mergeCell ref="P47:Q47"/>
    <mergeCell ref="R47:S47"/>
    <mergeCell ref="T47:V47"/>
    <mergeCell ref="W47:Y47"/>
    <mergeCell ref="A46:E46"/>
    <mergeCell ref="F46:K46"/>
    <mergeCell ref="L46:O46"/>
    <mergeCell ref="P46:Q46"/>
    <mergeCell ref="R46:S46"/>
    <mergeCell ref="T46:V46"/>
    <mergeCell ref="Z47:AC47"/>
    <mergeCell ref="AD47:AR47"/>
    <mergeCell ref="A48:E48"/>
    <mergeCell ref="F48:K48"/>
    <mergeCell ref="L48:O48"/>
    <mergeCell ref="P48:Q48"/>
    <mergeCell ref="R48:S48"/>
    <mergeCell ref="T48:V48"/>
    <mergeCell ref="W48:Y48"/>
    <mergeCell ref="Z48:AC48"/>
    <mergeCell ref="AD48:AR48"/>
    <mergeCell ref="A49:E49"/>
    <mergeCell ref="F49:K49"/>
    <mergeCell ref="L49:O49"/>
    <mergeCell ref="P49:Q49"/>
    <mergeCell ref="R49:S49"/>
    <mergeCell ref="T49:V49"/>
    <mergeCell ref="W49:Y49"/>
    <mergeCell ref="Z49:AC49"/>
    <mergeCell ref="AD49:AR49"/>
    <mergeCell ref="W50:Y50"/>
    <mergeCell ref="Z50:AC50"/>
    <mergeCell ref="AD50:AR50"/>
    <mergeCell ref="A51:E51"/>
    <mergeCell ref="F51:K51"/>
    <mergeCell ref="L51:O51"/>
    <mergeCell ref="P51:Q51"/>
    <mergeCell ref="R51:S51"/>
    <mergeCell ref="T51:V51"/>
    <mergeCell ref="W51:Y51"/>
    <mergeCell ref="A50:E50"/>
    <mergeCell ref="F50:K50"/>
    <mergeCell ref="L50:O50"/>
    <mergeCell ref="P50:Q50"/>
    <mergeCell ref="R50:S50"/>
    <mergeCell ref="T50:V50"/>
    <mergeCell ref="Z51:AC51"/>
    <mergeCell ref="AD51:AR51"/>
    <mergeCell ref="A52:E52"/>
    <mergeCell ref="F52:K52"/>
    <mergeCell ref="L52:O52"/>
    <mergeCell ref="P52:Q52"/>
    <mergeCell ref="R52:S52"/>
    <mergeCell ref="T52:V52"/>
    <mergeCell ref="W52:Y52"/>
    <mergeCell ref="Z52:AC52"/>
    <mergeCell ref="AD52:AR52"/>
    <mergeCell ref="A53:E53"/>
    <mergeCell ref="F53:K53"/>
    <mergeCell ref="L53:O53"/>
    <mergeCell ref="P53:Q53"/>
    <mergeCell ref="R53:S53"/>
    <mergeCell ref="T53:V53"/>
    <mergeCell ref="W53:Y53"/>
    <mergeCell ref="Z53:AC53"/>
    <mergeCell ref="AD53:AR53"/>
    <mergeCell ref="R56:S56"/>
    <mergeCell ref="T56:V56"/>
    <mergeCell ref="W56:Y56"/>
    <mergeCell ref="Z56:AC56"/>
    <mergeCell ref="AD56:AR56"/>
    <mergeCell ref="W54:Y54"/>
    <mergeCell ref="Z54:AC54"/>
    <mergeCell ref="AD54:AR54"/>
    <mergeCell ref="A55:E55"/>
    <mergeCell ref="F55:K55"/>
    <mergeCell ref="L55:O55"/>
    <mergeCell ref="P55:Q55"/>
    <mergeCell ref="R55:S55"/>
    <mergeCell ref="T55:V55"/>
    <mergeCell ref="W55:Y55"/>
    <mergeCell ref="A54:E54"/>
    <mergeCell ref="F54:K54"/>
    <mergeCell ref="L54:O54"/>
    <mergeCell ref="P54:Q54"/>
    <mergeCell ref="R54:S54"/>
    <mergeCell ref="T54:V54"/>
    <mergeCell ref="Z55:AC55"/>
    <mergeCell ref="AD55:AR55"/>
    <mergeCell ref="A64:E64"/>
    <mergeCell ref="F64:K64"/>
    <mergeCell ref="L64:M64"/>
    <mergeCell ref="N64:O64"/>
    <mergeCell ref="P64:Q64"/>
    <mergeCell ref="A56:E56"/>
    <mergeCell ref="F56:K56"/>
    <mergeCell ref="L56:O56"/>
    <mergeCell ref="P56:Q56"/>
    <mergeCell ref="Z57:AC57"/>
    <mergeCell ref="A60:W60"/>
    <mergeCell ref="A62:E63"/>
    <mergeCell ref="F62:K63"/>
    <mergeCell ref="L62:M63"/>
    <mergeCell ref="N62:O63"/>
    <mergeCell ref="P62:Q63"/>
    <mergeCell ref="R62:S63"/>
    <mergeCell ref="T62:U63"/>
    <mergeCell ref="V62:W63"/>
    <mergeCell ref="X62:Y63"/>
    <mergeCell ref="Z62:AA63"/>
    <mergeCell ref="AB62:AE63"/>
    <mergeCell ref="AG62:AJ63"/>
    <mergeCell ref="AM62:AN63"/>
    <mergeCell ref="AF62:AF63"/>
    <mergeCell ref="AS64:AW64"/>
    <mergeCell ref="AB64:AE64"/>
    <mergeCell ref="AG64:AJ64"/>
    <mergeCell ref="V64:W64"/>
    <mergeCell ref="X64:Y64"/>
    <mergeCell ref="Z64:AA64"/>
    <mergeCell ref="AO62:AP63"/>
    <mergeCell ref="AQ62:AR63"/>
    <mergeCell ref="AS62:AW63"/>
    <mergeCell ref="AS65:AW65"/>
    <mergeCell ref="A66:E66"/>
    <mergeCell ref="F66:K66"/>
    <mergeCell ref="L66:M66"/>
    <mergeCell ref="N66:O66"/>
    <mergeCell ref="P66:Q66"/>
    <mergeCell ref="R65:S65"/>
    <mergeCell ref="T65:U65"/>
    <mergeCell ref="V65:W65"/>
    <mergeCell ref="X65:Y65"/>
    <mergeCell ref="Z65:AA65"/>
    <mergeCell ref="AB65:AE65"/>
    <mergeCell ref="AG66:AJ66"/>
    <mergeCell ref="AS66:AW66"/>
    <mergeCell ref="Z66:AA66"/>
    <mergeCell ref="AB66:AE66"/>
    <mergeCell ref="A65:E65"/>
    <mergeCell ref="AG65:AJ65"/>
    <mergeCell ref="P65:Q65"/>
    <mergeCell ref="R64:S64"/>
    <mergeCell ref="T64:U64"/>
    <mergeCell ref="Z67:AA67"/>
    <mergeCell ref="AB67:AE67"/>
    <mergeCell ref="F65:K65"/>
    <mergeCell ref="L65:M65"/>
    <mergeCell ref="N65:O65"/>
    <mergeCell ref="N67:O67"/>
    <mergeCell ref="P67:Q67"/>
    <mergeCell ref="R66:S66"/>
    <mergeCell ref="T66:U66"/>
    <mergeCell ref="V66:W66"/>
    <mergeCell ref="X66:Y66"/>
    <mergeCell ref="X67:Y67"/>
    <mergeCell ref="AG68:AJ68"/>
    <mergeCell ref="AS68:AW68"/>
    <mergeCell ref="A67:E67"/>
    <mergeCell ref="F67:K67"/>
    <mergeCell ref="L67:M67"/>
    <mergeCell ref="AG69:AJ69"/>
    <mergeCell ref="AS69:AW69"/>
    <mergeCell ref="R68:S68"/>
    <mergeCell ref="T68:U68"/>
    <mergeCell ref="V68:W68"/>
    <mergeCell ref="X68:Y68"/>
    <mergeCell ref="Z68:AA68"/>
    <mergeCell ref="AB68:AE68"/>
    <mergeCell ref="A68:E68"/>
    <mergeCell ref="F68:K68"/>
    <mergeCell ref="L68:M68"/>
    <mergeCell ref="N68:O68"/>
    <mergeCell ref="P68:Q68"/>
    <mergeCell ref="R67:S67"/>
    <mergeCell ref="T67:U67"/>
    <mergeCell ref="V67:W67"/>
    <mergeCell ref="AS67:AW67"/>
    <mergeCell ref="AG67:AJ67"/>
    <mergeCell ref="A79:H80"/>
    <mergeCell ref="I79:L80"/>
    <mergeCell ref="A83:O83"/>
    <mergeCell ref="B85:D85"/>
    <mergeCell ref="E85:S85"/>
    <mergeCell ref="B86:S86"/>
    <mergeCell ref="I74:L74"/>
    <mergeCell ref="I75:L75"/>
    <mergeCell ref="N75:O75"/>
    <mergeCell ref="I76:L76"/>
    <mergeCell ref="A77:H78"/>
    <mergeCell ref="I77:L78"/>
    <mergeCell ref="M77:AH78"/>
    <mergeCell ref="T82:AH86"/>
    <mergeCell ref="B94:B95"/>
    <mergeCell ref="C94:M95"/>
    <mergeCell ref="N94:Q95"/>
    <mergeCell ref="T94:AR95"/>
    <mergeCell ref="C90:M90"/>
    <mergeCell ref="N90:Q90"/>
    <mergeCell ref="C91:M91"/>
    <mergeCell ref="N91:Q91"/>
    <mergeCell ref="B87:B88"/>
    <mergeCell ref="C87:M88"/>
    <mergeCell ref="N87:Q88"/>
    <mergeCell ref="R87:S88"/>
    <mergeCell ref="T87:AR88"/>
    <mergeCell ref="C89:M89"/>
    <mergeCell ref="N89:Q89"/>
    <mergeCell ref="T89:AR89"/>
    <mergeCell ref="T90:AR90"/>
    <mergeCell ref="T91:AR91"/>
    <mergeCell ref="C96:M96"/>
    <mergeCell ref="N96:Q96"/>
    <mergeCell ref="R96:S96"/>
    <mergeCell ref="T96:AR96"/>
    <mergeCell ref="C97:M97"/>
    <mergeCell ref="N97:Q97"/>
    <mergeCell ref="R97:S97"/>
    <mergeCell ref="T97:AR97"/>
    <mergeCell ref="C92:M92"/>
    <mergeCell ref="N92:Q92"/>
    <mergeCell ref="T92:AR92"/>
    <mergeCell ref="C93:M93"/>
    <mergeCell ref="N93:Q93"/>
    <mergeCell ref="B112:M112"/>
    <mergeCell ref="N112:P112"/>
    <mergeCell ref="Q112:R112"/>
    <mergeCell ref="B113:M113"/>
    <mergeCell ref="N113:P113"/>
    <mergeCell ref="Q113:R113"/>
    <mergeCell ref="B110:M110"/>
    <mergeCell ref="N110:P110"/>
    <mergeCell ref="Q110:R110"/>
    <mergeCell ref="B111:M111"/>
    <mergeCell ref="N111:P111"/>
    <mergeCell ref="Q111:R111"/>
    <mergeCell ref="B100:M101"/>
    <mergeCell ref="N100:Q101"/>
    <mergeCell ref="A105:O105"/>
    <mergeCell ref="B107:M107"/>
    <mergeCell ref="N107:P107"/>
    <mergeCell ref="B108:M108"/>
    <mergeCell ref="N108:P108"/>
    <mergeCell ref="C98:M98"/>
    <mergeCell ref="S111:AC111"/>
    <mergeCell ref="N98:Q98"/>
    <mergeCell ref="R98:S98"/>
    <mergeCell ref="T98:AR98"/>
    <mergeCell ref="C99:M99"/>
    <mergeCell ref="N99:Q99"/>
    <mergeCell ref="R99:S99"/>
    <mergeCell ref="T99:AR99"/>
    <mergeCell ref="B102:M102"/>
    <mergeCell ref="N102:P102"/>
  </mergeCells>
  <conditionalFormatting sqref="N96:Q98 N90:Q92 N99">
    <cfRule type="cellIs" dxfId="3" priority="6" stopIfTrue="1" operator="equal">
      <formula>""</formula>
    </cfRule>
  </conditionalFormatting>
  <conditionalFormatting sqref="I77">
    <cfRule type="cellIs" dxfId="2" priority="5" stopIfTrue="1" operator="equal">
      <formula>""</formula>
    </cfRule>
  </conditionalFormatting>
  <conditionalFormatting sqref="T90:AR92">
    <cfRule type="beginsWith" dxfId="1" priority="4" operator="beginsWith" text="Bitte">
      <formula>LEFT(T90,LEN("Bitte"))="Bitte"</formula>
    </cfRule>
  </conditionalFormatting>
  <conditionalFormatting sqref="T96:AR99">
    <cfRule type="containsText" dxfId="0" priority="3" operator="containsText" text="Bitte">
      <formula>NOT(ISERROR(SEARCH("Bitte",T96)))</formula>
    </cfRule>
  </conditionalFormatting>
  <dataValidations count="14">
    <dataValidation type="list" allowBlank="1" showInputMessage="1" showErrorMessage="1" sqref="F20:K35">
      <formula1>$A$421:$A$432</formula1>
    </dataValidation>
    <dataValidation type="list" allowBlank="1" showInputMessage="1" showErrorMessage="1" sqref="F64:K68">
      <formula1>$A$420:$A$420</formula1>
    </dataValidation>
    <dataValidation type="date" allowBlank="1" showInputMessage="1" showErrorMessage="1" sqref="N20:O20">
      <formula1>XFD11</formula1>
      <formula2>H11</formula2>
    </dataValidation>
    <dataValidation type="date" allowBlank="1" showInputMessage="1" showErrorMessage="1" sqref="L20:M20">
      <formula1>XFD11</formula1>
      <formula2>H11</formula2>
    </dataValidation>
    <dataValidation type="date" allowBlank="1" showInputMessage="1" showErrorMessage="1" sqref="R42:S56">
      <formula1>I$11</formula1>
      <formula2>P$11</formula2>
    </dataValidation>
    <dataValidation type="date" allowBlank="1" showInputMessage="1" showErrorMessage="1" sqref="P42:Q56">
      <formula1>I$11</formula1>
      <formula2>P$11</formula2>
    </dataValidation>
    <dataValidation type="list" allowBlank="1" showInputMessage="1" showErrorMessage="1" sqref="G8:AE8">
      <formula1>$A$387:$A$398</formula1>
    </dataValidation>
    <dataValidation type="list" allowBlank="1" showInputMessage="1" showErrorMessage="1" sqref="G5:AE5">
      <formula1>$A$382:$A$384</formula1>
    </dataValidation>
    <dataValidation type="date" allowBlank="1" showInputMessage="1" showErrorMessage="1" sqref="N65:O68 N21:O35">
      <formula1>XFD$11</formula1>
      <formula2>H$11</formula2>
    </dataValidation>
    <dataValidation type="date" allowBlank="1" showInputMessage="1" showErrorMessage="1" sqref="L65:M68 L21:M35">
      <formula1>XFD$11</formula1>
      <formula2>H$11</formula2>
    </dataValidation>
    <dataValidation type="date" allowBlank="1" showInputMessage="1" showErrorMessage="1" sqref="N64:O64">
      <formula1>XFD54</formula1>
      <formula2>H54</formula2>
    </dataValidation>
    <dataValidation type="date" allowBlank="1" showInputMessage="1" showErrorMessage="1" sqref="L64:M64">
      <formula1>XFD54</formula1>
      <formula2>H54</formula2>
    </dataValidation>
    <dataValidation type="decimal" operator="greaterThanOrEqual" allowBlank="1" showInputMessage="1" showErrorMessage="1" sqref="I77 N90:Q92 N96:Q99 AS20:AS35 AS64:AS68 T42:Y56">
      <formula1>0</formula1>
    </dataValidation>
    <dataValidation type="list" allowBlank="1" showInputMessage="1" showErrorMessage="1" sqref="N108 Z20:Z35 Z64:Z68 N102">
      <formula1>$A$401:$A$403</formula1>
    </dataValidation>
  </dataValidations>
  <pageMargins left="0.23622047244094491" right="0.23622047244094491" top="0.94488188976377963" bottom="0.35433070866141736" header="0.31496062992125984" footer="0.31496062992125984"/>
  <pageSetup paperSize="9" scale="56" fitToHeight="0" orientation="landscape" r:id="rId1"/>
  <headerFooter>
    <oddFooter>&amp;L&amp;8Investitions- und Förderbank Niedersachsen - NBank
Günther-Wagner-Allee 12 - 16 
30177 Hannover&amp;C
&amp;R&amp;8
Version: 2017.12</oddFooter>
  </headerFooter>
  <rowBreaks count="2" manualBreakCount="2">
    <brk id="37" max="16383" man="1"/>
    <brk id="72" max="16383" man="1"/>
  </rowBreaks>
  <ignoredErrors>
    <ignoredError sqref="T96:T98 T90:T9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Erläuterungen Finanzierungsplan</vt:lpstr>
      <vt:lpstr>'Erläuterungen Finanzierungsplan'!Druckbereich</vt:lpstr>
    </vt:vector>
  </TitlesOfParts>
  <Company>NBank - Investitions und Förderbank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Reisener, Jana</dc:creator>
  <cp:lastModifiedBy>Reisener, Jana</cp:lastModifiedBy>
  <cp:lastPrinted>2017-12-11T08:39:35Z</cp:lastPrinted>
  <dcterms:created xsi:type="dcterms:W3CDTF">2016-07-19T06:05:25Z</dcterms:created>
  <dcterms:modified xsi:type="dcterms:W3CDTF">2017-12-11T08:39:44Z</dcterms:modified>
</cp:coreProperties>
</file>