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L:\Internet Redakteure\ZW-ZAM_Programmseiten\ganz neue FP_2020-2026\Luftfahrtförderrichtlinie\"/>
    </mc:Choice>
  </mc:AlternateContent>
  <bookViews>
    <workbookView xWindow="0" yWindow="0" windowWidth="21570" windowHeight="10800" tabRatio="810"/>
  </bookViews>
  <sheets>
    <sheet name="Januar" sheetId="1" r:id="rId1"/>
    <sheet name="Februar" sheetId="14" r:id="rId2"/>
    <sheet name="März" sheetId="13" r:id="rId3"/>
    <sheet name="April" sheetId="12" r:id="rId4"/>
    <sheet name="Mai" sheetId="11" r:id="rId5"/>
    <sheet name="Juni" sheetId="10" r:id="rId6"/>
    <sheet name="Juli" sheetId="9" r:id="rId7"/>
    <sheet name="August" sheetId="8" r:id="rId8"/>
    <sheet name="September" sheetId="7" r:id="rId9"/>
    <sheet name="Oktober" sheetId="6" r:id="rId10"/>
    <sheet name="November" sheetId="5" r:id="rId11"/>
    <sheet name="Dezember" sheetId="15" r:id="rId12"/>
    <sheet name="Jahrenstundensatz" sheetId="2" r:id="rId13"/>
    <sheet name="Übersicht" sheetId="4" r:id="rId14"/>
  </sheets>
  <definedNames>
    <definedName name="_xlnm.Print_Area" localSheetId="3">April!$A$1:$AI$37</definedName>
    <definedName name="_xlnm.Print_Area" localSheetId="7">August!$A$1:$AI$37</definedName>
    <definedName name="_xlnm.Print_Area" localSheetId="11">Dezember!$A$1:$AI$37</definedName>
    <definedName name="_xlnm.Print_Area" localSheetId="1">Februar!$A$1:$AI$37</definedName>
    <definedName name="_xlnm.Print_Area" localSheetId="12">Jahrenstundensatz!$A$1:$P$37</definedName>
    <definedName name="_xlnm.Print_Area" localSheetId="0">Januar!$A$1:$AI$37</definedName>
    <definedName name="_xlnm.Print_Area" localSheetId="6">Juli!$A$1:$AI$37</definedName>
    <definedName name="_xlnm.Print_Area" localSheetId="5">Juni!$A$1:$AI$37</definedName>
    <definedName name="_xlnm.Print_Area" localSheetId="4">Mai!$A$1:$AI$37</definedName>
    <definedName name="_xlnm.Print_Area" localSheetId="2">März!$A$1:$AI$37</definedName>
    <definedName name="_xlnm.Print_Area" localSheetId="10">November!$C$1:$AI$32</definedName>
    <definedName name="_xlnm.Print_Area" localSheetId="9">Oktober!$A$1:$AI$37</definedName>
    <definedName name="_xlnm.Print_Area" localSheetId="8">September!$A$1:$AI$37</definedName>
    <definedName name="_xlnm.Print_Area" localSheetId="13">Übersicht!$A$1:$G$34</definedName>
  </definedNames>
  <calcPr calcId="162913"/>
</workbook>
</file>

<file path=xl/calcChain.xml><?xml version="1.0" encoding="utf-8"?>
<calcChain xmlns="http://schemas.openxmlformats.org/spreadsheetml/2006/main">
  <c r="C9" i="7" l="1"/>
  <c r="E12" i="14"/>
  <c r="E12" i="1"/>
  <c r="C9" i="8"/>
  <c r="C9" i="1"/>
  <c r="C9" i="11"/>
  <c r="N27" i="2"/>
  <c r="AE1" i="12"/>
  <c r="C9" i="12"/>
  <c r="C12" i="12"/>
  <c r="E12" i="12"/>
  <c r="AI18" i="12"/>
  <c r="G17" i="2"/>
  <c r="AI19" i="12"/>
  <c r="D20" i="12"/>
  <c r="E20" i="12"/>
  <c r="F20" i="12"/>
  <c r="G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I20" i="12"/>
  <c r="AI22" i="12"/>
  <c r="D37" i="12"/>
  <c r="D38" i="12"/>
  <c r="D39" i="12"/>
  <c r="D40" i="12"/>
  <c r="E37" i="12"/>
  <c r="E38" i="12"/>
  <c r="E39" i="12"/>
  <c r="E40" i="12"/>
  <c r="F37" i="12"/>
  <c r="F38" i="12"/>
  <c r="F39" i="12"/>
  <c r="F40" i="12"/>
  <c r="G37" i="12"/>
  <c r="G38" i="12"/>
  <c r="G39" i="12"/>
  <c r="G40" i="12"/>
  <c r="H37" i="12"/>
  <c r="H38" i="12"/>
  <c r="H39" i="12"/>
  <c r="H40" i="12"/>
  <c r="I37" i="12"/>
  <c r="I38" i="12"/>
  <c r="I39" i="12"/>
  <c r="I40" i="12"/>
  <c r="J37" i="12"/>
  <c r="J38" i="12"/>
  <c r="J39" i="12"/>
  <c r="J40" i="12"/>
  <c r="K37" i="12"/>
  <c r="L37" i="12"/>
  <c r="L38" i="12"/>
  <c r="L39" i="12"/>
  <c r="L40" i="12"/>
  <c r="M37" i="12"/>
  <c r="M38" i="12"/>
  <c r="M39" i="12"/>
  <c r="M40" i="12"/>
  <c r="N37" i="12"/>
  <c r="N38" i="12"/>
  <c r="N39" i="12"/>
  <c r="N40" i="12"/>
  <c r="O37" i="12"/>
  <c r="O38" i="12"/>
  <c r="O39" i="12"/>
  <c r="O40" i="12"/>
  <c r="P37" i="12"/>
  <c r="P38" i="12"/>
  <c r="P39" i="12"/>
  <c r="P40" i="12"/>
  <c r="Q37" i="12"/>
  <c r="Q38" i="12"/>
  <c r="Q39" i="12"/>
  <c r="Q40" i="12"/>
  <c r="R37" i="12"/>
  <c r="R38" i="12"/>
  <c r="R39" i="12"/>
  <c r="R40" i="12"/>
  <c r="S37" i="12"/>
  <c r="T37" i="12"/>
  <c r="T38" i="12"/>
  <c r="T39" i="12"/>
  <c r="T40" i="12"/>
  <c r="U37" i="12"/>
  <c r="U38" i="12"/>
  <c r="U39" i="12"/>
  <c r="U40" i="12"/>
  <c r="V37" i="12"/>
  <c r="V38" i="12"/>
  <c r="V39" i="12"/>
  <c r="V40" i="12"/>
  <c r="W37" i="12"/>
  <c r="X37" i="12"/>
  <c r="X38" i="12"/>
  <c r="X39" i="12"/>
  <c r="X40" i="12"/>
  <c r="Y37" i="12"/>
  <c r="Y38" i="12"/>
  <c r="Y39" i="12"/>
  <c r="Y40" i="12"/>
  <c r="Z37" i="12"/>
  <c r="Z38" i="12"/>
  <c r="Z39" i="12"/>
  <c r="Z40" i="12"/>
  <c r="AA37" i="12"/>
  <c r="AB37" i="12"/>
  <c r="AB38" i="12"/>
  <c r="AB39" i="12"/>
  <c r="AB40" i="12"/>
  <c r="AC37" i="12"/>
  <c r="AC38" i="12"/>
  <c r="AC39" i="12"/>
  <c r="AC40" i="12"/>
  <c r="AD37" i="12"/>
  <c r="AD38" i="12"/>
  <c r="AD39" i="12"/>
  <c r="AD40" i="12"/>
  <c r="AE37" i="12"/>
  <c r="AF37" i="12"/>
  <c r="AF38" i="12"/>
  <c r="AF39" i="12"/>
  <c r="AF40" i="12"/>
  <c r="AG37" i="12"/>
  <c r="AG38" i="12"/>
  <c r="AG39" i="12"/>
  <c r="AG40" i="12"/>
  <c r="AH37" i="12"/>
  <c r="AH38" i="12"/>
  <c r="AH39" i="12"/>
  <c r="AH40" i="12"/>
  <c r="K38" i="12"/>
  <c r="K39" i="12"/>
  <c r="K40" i="12"/>
  <c r="S38" i="12"/>
  <c r="S39" i="12"/>
  <c r="S40" i="12"/>
  <c r="W38" i="12"/>
  <c r="W39" i="12"/>
  <c r="W40" i="12"/>
  <c r="AA38" i="12"/>
  <c r="AA39" i="12"/>
  <c r="AA40" i="12"/>
  <c r="AE38" i="12"/>
  <c r="AE39" i="12"/>
  <c r="AE40" i="12"/>
  <c r="AE1" i="8"/>
  <c r="C12" i="8"/>
  <c r="E12" i="8"/>
  <c r="AI18" i="8"/>
  <c r="AI19" i="8"/>
  <c r="AI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2" i="8"/>
  <c r="D37" i="8"/>
  <c r="E37" i="8"/>
  <c r="E38" i="8"/>
  <c r="E39" i="8"/>
  <c r="E40" i="8"/>
  <c r="F37" i="8"/>
  <c r="G37" i="8"/>
  <c r="G38" i="8"/>
  <c r="G39" i="8"/>
  <c r="G40" i="8"/>
  <c r="H37" i="8"/>
  <c r="H38" i="8"/>
  <c r="H39" i="8"/>
  <c r="H40" i="8"/>
  <c r="I37" i="8"/>
  <c r="I38" i="8"/>
  <c r="I39" i="8"/>
  <c r="I40" i="8"/>
  <c r="J37" i="8"/>
  <c r="J38" i="8"/>
  <c r="J39" i="8"/>
  <c r="J40" i="8"/>
  <c r="K37" i="8"/>
  <c r="K38" i="8"/>
  <c r="K39" i="8"/>
  <c r="K40" i="8"/>
  <c r="L37" i="8"/>
  <c r="M37" i="8"/>
  <c r="M38" i="8"/>
  <c r="M39" i="8"/>
  <c r="M40" i="8"/>
  <c r="N37" i="8"/>
  <c r="O37" i="8"/>
  <c r="O38" i="8"/>
  <c r="O39" i="8"/>
  <c r="O40" i="8"/>
  <c r="P37" i="8"/>
  <c r="Q37" i="8"/>
  <c r="Q38" i="8"/>
  <c r="Q39" i="8"/>
  <c r="Q40" i="8"/>
  <c r="R37" i="8"/>
  <c r="R38" i="8"/>
  <c r="R39" i="8"/>
  <c r="R40" i="8"/>
  <c r="S37" i="8"/>
  <c r="S38" i="8"/>
  <c r="S39" i="8"/>
  <c r="S40" i="8"/>
  <c r="T37" i="8"/>
  <c r="U37" i="8"/>
  <c r="U38" i="8"/>
  <c r="U39" i="8"/>
  <c r="U40" i="8"/>
  <c r="V37" i="8"/>
  <c r="W37" i="8"/>
  <c r="W38" i="8"/>
  <c r="W39" i="8"/>
  <c r="W40" i="8"/>
  <c r="X37" i="8"/>
  <c r="Y37" i="8"/>
  <c r="Y38" i="8"/>
  <c r="Y39" i="8"/>
  <c r="Y40" i="8"/>
  <c r="Z37" i="8"/>
  <c r="Z38" i="8"/>
  <c r="Z39" i="8"/>
  <c r="Z40" i="8"/>
  <c r="AA37" i="8"/>
  <c r="AA38" i="8"/>
  <c r="AA39" i="8"/>
  <c r="AA40" i="8"/>
  <c r="AB37" i="8"/>
  <c r="AC37" i="8"/>
  <c r="AC38" i="8"/>
  <c r="AC39" i="8"/>
  <c r="AC40" i="8"/>
  <c r="AD37" i="8"/>
  <c r="AE37" i="8"/>
  <c r="AE38" i="8"/>
  <c r="AE39" i="8"/>
  <c r="AE40" i="8"/>
  <c r="AF37" i="8"/>
  <c r="AG37" i="8"/>
  <c r="AG38" i="8"/>
  <c r="AG39" i="8"/>
  <c r="AG40" i="8"/>
  <c r="AH37" i="8"/>
  <c r="AH38" i="8"/>
  <c r="AH39" i="8"/>
  <c r="AH40" i="8"/>
  <c r="D38" i="8"/>
  <c r="D39" i="8"/>
  <c r="D40" i="8"/>
  <c r="F38" i="8"/>
  <c r="F39" i="8"/>
  <c r="F40" i="8"/>
  <c r="L38" i="8"/>
  <c r="L39" i="8"/>
  <c r="L40" i="8"/>
  <c r="N38" i="8"/>
  <c r="N39" i="8"/>
  <c r="N40" i="8"/>
  <c r="P38" i="8"/>
  <c r="P39" i="8"/>
  <c r="P40" i="8"/>
  <c r="T38" i="8"/>
  <c r="T39" i="8"/>
  <c r="T40" i="8"/>
  <c r="V38" i="8"/>
  <c r="V39" i="8"/>
  <c r="V40" i="8"/>
  <c r="X38" i="8"/>
  <c r="X39" i="8"/>
  <c r="X40" i="8"/>
  <c r="AB38" i="8"/>
  <c r="AB39" i="8"/>
  <c r="AB40" i="8"/>
  <c r="AD38" i="8"/>
  <c r="AD39" i="8"/>
  <c r="AD40" i="8"/>
  <c r="AF38" i="8"/>
  <c r="AF39" i="8"/>
  <c r="AF40" i="8"/>
  <c r="AE1" i="15"/>
  <c r="C9" i="15"/>
  <c r="C12" i="15"/>
  <c r="E12" i="15"/>
  <c r="AI18" i="15"/>
  <c r="AI19" i="15"/>
  <c r="AI20" i="15"/>
  <c r="D20" i="15"/>
  <c r="E20" i="15"/>
  <c r="F20" i="15"/>
  <c r="G20" i="15"/>
  <c r="H20" i="15"/>
  <c r="I20" i="15"/>
  <c r="J20" i="15"/>
  <c r="K20" i="15"/>
  <c r="L20" i="15"/>
  <c r="M20" i="15"/>
  <c r="N20" i="15"/>
  <c r="O20" i="15"/>
  <c r="P20" i="15"/>
  <c r="Q20" i="15"/>
  <c r="R20" i="15"/>
  <c r="S20" i="15"/>
  <c r="T20" i="15"/>
  <c r="U20" i="15"/>
  <c r="V20" i="15"/>
  <c r="W20" i="15"/>
  <c r="X20" i="15"/>
  <c r="Y20" i="15"/>
  <c r="Z20" i="15"/>
  <c r="AA20" i="15"/>
  <c r="AB20" i="15"/>
  <c r="AC20" i="15"/>
  <c r="AD20" i="15"/>
  <c r="AE20" i="15"/>
  <c r="AF20" i="15"/>
  <c r="AG20" i="15"/>
  <c r="AH20" i="15"/>
  <c r="AI22" i="15"/>
  <c r="O21" i="2"/>
  <c r="D37" i="15"/>
  <c r="D38" i="15"/>
  <c r="D39" i="15"/>
  <c r="D40" i="15"/>
  <c r="E37" i="15"/>
  <c r="E38" i="15"/>
  <c r="E39" i="15"/>
  <c r="E40" i="15"/>
  <c r="F37" i="15"/>
  <c r="F38" i="15"/>
  <c r="F39" i="15"/>
  <c r="F40" i="15"/>
  <c r="G37" i="15"/>
  <c r="G38" i="15"/>
  <c r="G39" i="15"/>
  <c r="G40" i="15"/>
  <c r="H37" i="15"/>
  <c r="H38" i="15"/>
  <c r="H39" i="15"/>
  <c r="H40" i="15"/>
  <c r="I37" i="15"/>
  <c r="J37" i="15"/>
  <c r="J38" i="15"/>
  <c r="J39" i="15"/>
  <c r="J40" i="15"/>
  <c r="K37" i="15"/>
  <c r="K38" i="15"/>
  <c r="K39" i="15"/>
  <c r="K40" i="15"/>
  <c r="L37" i="15"/>
  <c r="L38" i="15"/>
  <c r="L39" i="15"/>
  <c r="L40" i="15"/>
  <c r="M37" i="15"/>
  <c r="M38" i="15"/>
  <c r="M39" i="15"/>
  <c r="M40" i="15"/>
  <c r="N37" i="15"/>
  <c r="N38" i="15"/>
  <c r="N39" i="15"/>
  <c r="N40" i="15"/>
  <c r="O37" i="15"/>
  <c r="O38" i="15"/>
  <c r="O39" i="15"/>
  <c r="O40" i="15"/>
  <c r="P37" i="15"/>
  <c r="P38" i="15"/>
  <c r="P39" i="15"/>
  <c r="P40" i="15"/>
  <c r="Q37" i="15"/>
  <c r="R37" i="15"/>
  <c r="R38" i="15"/>
  <c r="R39" i="15"/>
  <c r="R40" i="15"/>
  <c r="S37" i="15"/>
  <c r="S38" i="15"/>
  <c r="S39" i="15"/>
  <c r="S40" i="15"/>
  <c r="T37" i="15"/>
  <c r="T38" i="15"/>
  <c r="T39" i="15"/>
  <c r="T40" i="15"/>
  <c r="U37" i="15"/>
  <c r="V37" i="15"/>
  <c r="V38" i="15"/>
  <c r="V39" i="15"/>
  <c r="V40" i="15"/>
  <c r="W37" i="15"/>
  <c r="W38" i="15"/>
  <c r="W39" i="15"/>
  <c r="W40" i="15"/>
  <c r="X37" i="15"/>
  <c r="X38" i="15"/>
  <c r="X39" i="15"/>
  <c r="X40" i="15"/>
  <c r="Y37" i="15"/>
  <c r="Y38" i="15"/>
  <c r="Y39" i="15"/>
  <c r="Y40" i="15"/>
  <c r="Z37" i="15"/>
  <c r="Z38" i="15"/>
  <c r="Z39" i="15"/>
  <c r="Z40" i="15"/>
  <c r="AA37" i="15"/>
  <c r="AA38" i="15"/>
  <c r="AA39" i="15"/>
  <c r="AA40" i="15"/>
  <c r="AB37" i="15"/>
  <c r="AB38" i="15"/>
  <c r="AB39" i="15"/>
  <c r="AB40" i="15"/>
  <c r="AC37" i="15"/>
  <c r="AD37" i="15"/>
  <c r="AD38" i="15"/>
  <c r="AD39" i="15"/>
  <c r="AD40" i="15"/>
  <c r="AE37" i="15"/>
  <c r="AE38" i="15"/>
  <c r="AE39" i="15"/>
  <c r="AE40" i="15"/>
  <c r="AF37" i="15"/>
  <c r="AF38" i="15"/>
  <c r="AF39" i="15"/>
  <c r="AF40" i="15"/>
  <c r="AG37" i="15"/>
  <c r="AG38" i="15"/>
  <c r="AG39" i="15"/>
  <c r="AG40" i="15"/>
  <c r="AH37" i="15"/>
  <c r="AH38" i="15"/>
  <c r="AH39" i="15"/>
  <c r="AH40" i="15"/>
  <c r="I38" i="15"/>
  <c r="I39" i="15"/>
  <c r="I40" i="15"/>
  <c r="Q38" i="15"/>
  <c r="Q39" i="15"/>
  <c r="Q40" i="15"/>
  <c r="U38" i="15"/>
  <c r="U39" i="15"/>
  <c r="U40" i="15"/>
  <c r="AC38" i="15"/>
  <c r="AC39" i="15"/>
  <c r="AC40" i="15"/>
  <c r="AE1" i="14"/>
  <c r="C9" i="14"/>
  <c r="C12" i="14"/>
  <c r="AI18" i="14"/>
  <c r="AI20" i="14"/>
  <c r="AI19" i="14"/>
  <c r="D20" i="14"/>
  <c r="E20" i="14"/>
  <c r="F20" i="14"/>
  <c r="G20" i="14"/>
  <c r="H20" i="14"/>
  <c r="I20" i="14"/>
  <c r="J20" i="14"/>
  <c r="K20" i="14"/>
  <c r="L20" i="14"/>
  <c r="M20" i="14"/>
  <c r="N20" i="14"/>
  <c r="O20" i="14"/>
  <c r="P20" i="14"/>
  <c r="Q20" i="14"/>
  <c r="R20" i="14"/>
  <c r="S20" i="14"/>
  <c r="T20" i="14"/>
  <c r="U20" i="14"/>
  <c r="V20" i="14"/>
  <c r="W20" i="14"/>
  <c r="X20" i="14"/>
  <c r="Y20" i="14"/>
  <c r="Z20" i="14"/>
  <c r="AA20" i="14"/>
  <c r="AB20" i="14"/>
  <c r="AC20" i="14"/>
  <c r="AD20" i="14"/>
  <c r="AE20" i="14"/>
  <c r="AF20" i="14"/>
  <c r="AI22" i="14"/>
  <c r="E21" i="2"/>
  <c r="D37" i="14"/>
  <c r="D38" i="14"/>
  <c r="D39" i="14"/>
  <c r="D40" i="14"/>
  <c r="E37" i="14"/>
  <c r="E38" i="14"/>
  <c r="E39" i="14"/>
  <c r="E40" i="14"/>
  <c r="F37" i="14"/>
  <c r="F38" i="14"/>
  <c r="F39" i="14"/>
  <c r="F40" i="14"/>
  <c r="G37" i="14"/>
  <c r="G38" i="14"/>
  <c r="G39" i="14"/>
  <c r="G40" i="14"/>
  <c r="H37" i="14"/>
  <c r="H38" i="14"/>
  <c r="H39" i="14"/>
  <c r="H40" i="14"/>
  <c r="I37" i="14"/>
  <c r="I38" i="14"/>
  <c r="I39" i="14"/>
  <c r="I40" i="14"/>
  <c r="J37" i="14"/>
  <c r="J38" i="14"/>
  <c r="J39" i="14"/>
  <c r="J40" i="14"/>
  <c r="K37" i="14"/>
  <c r="K38" i="14"/>
  <c r="K39" i="14"/>
  <c r="K40" i="14"/>
  <c r="L37" i="14"/>
  <c r="L38" i="14"/>
  <c r="L39" i="14"/>
  <c r="L40" i="14"/>
  <c r="M37" i="14"/>
  <c r="M38" i="14"/>
  <c r="M39" i="14"/>
  <c r="M40" i="14"/>
  <c r="N37" i="14"/>
  <c r="N38" i="14"/>
  <c r="N39" i="14"/>
  <c r="N40" i="14"/>
  <c r="O37" i="14"/>
  <c r="O38" i="14"/>
  <c r="O39" i="14"/>
  <c r="O40" i="14"/>
  <c r="P37" i="14"/>
  <c r="Q37" i="14"/>
  <c r="Q38" i="14"/>
  <c r="Q39" i="14"/>
  <c r="Q40" i="14"/>
  <c r="R37" i="14"/>
  <c r="R38" i="14"/>
  <c r="R39" i="14"/>
  <c r="R40" i="14"/>
  <c r="S37" i="14"/>
  <c r="S38" i="14"/>
  <c r="S39" i="14"/>
  <c r="S40" i="14"/>
  <c r="T37" i="14"/>
  <c r="U37" i="14"/>
  <c r="U38" i="14"/>
  <c r="U39" i="14"/>
  <c r="U40" i="14"/>
  <c r="V37" i="14"/>
  <c r="V38" i="14"/>
  <c r="V39" i="14"/>
  <c r="V40" i="14"/>
  <c r="W37" i="14"/>
  <c r="W38" i="14"/>
  <c r="W39" i="14"/>
  <c r="W40" i="14"/>
  <c r="X37" i="14"/>
  <c r="Y37" i="14"/>
  <c r="Y38" i="14"/>
  <c r="Y39" i="14"/>
  <c r="Y40" i="14"/>
  <c r="Z37" i="14"/>
  <c r="Z38" i="14"/>
  <c r="Z39" i="14"/>
  <c r="Z40" i="14"/>
  <c r="AA37" i="14"/>
  <c r="AA38" i="14"/>
  <c r="AA39" i="14"/>
  <c r="AA40" i="14"/>
  <c r="AB37" i="14"/>
  <c r="AB38" i="14"/>
  <c r="AB39" i="14"/>
  <c r="AB40" i="14"/>
  <c r="AC37" i="14"/>
  <c r="AC38" i="14"/>
  <c r="AC39" i="14"/>
  <c r="AC40" i="14"/>
  <c r="AD37" i="14"/>
  <c r="AD38" i="14"/>
  <c r="AD39" i="14"/>
  <c r="AD40" i="14"/>
  <c r="AE37" i="14"/>
  <c r="AE38" i="14"/>
  <c r="AE39" i="14"/>
  <c r="AE40" i="14"/>
  <c r="AF37" i="14"/>
  <c r="AG37" i="14"/>
  <c r="AG38" i="14"/>
  <c r="AG39" i="14"/>
  <c r="AG40" i="14"/>
  <c r="AH37" i="14"/>
  <c r="AH38" i="14"/>
  <c r="AH39" i="14"/>
  <c r="AH40" i="14"/>
  <c r="P38" i="14"/>
  <c r="P39" i="14"/>
  <c r="P40" i="14"/>
  <c r="T38" i="14"/>
  <c r="T39" i="14"/>
  <c r="T40" i="14"/>
  <c r="X38" i="14"/>
  <c r="X39" i="14"/>
  <c r="X40" i="14"/>
  <c r="AF38" i="14"/>
  <c r="AF39" i="14"/>
  <c r="AF40" i="14"/>
  <c r="K17" i="2"/>
  <c r="O17" i="2"/>
  <c r="E18" i="2"/>
  <c r="G18" i="2"/>
  <c r="G19" i="2"/>
  <c r="K18" i="2"/>
  <c r="O18" i="2"/>
  <c r="G21" i="2"/>
  <c r="K21" i="2"/>
  <c r="AE1" i="1"/>
  <c r="AI18" i="1"/>
  <c r="AI20" i="1"/>
  <c r="AI19" i="1"/>
  <c r="D18" i="2"/>
  <c r="D20"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G20" i="1"/>
  <c r="AH20" i="1"/>
  <c r="AI22" i="1"/>
  <c r="D21" i="2"/>
  <c r="D37" i="1"/>
  <c r="E37" i="1"/>
  <c r="E38" i="1"/>
  <c r="E39" i="1"/>
  <c r="E40" i="1"/>
  <c r="E41" i="1"/>
  <c r="F37" i="1"/>
  <c r="G37" i="1"/>
  <c r="G38" i="1"/>
  <c r="G39" i="1"/>
  <c r="G40" i="1"/>
  <c r="G41" i="1"/>
  <c r="H37" i="1"/>
  <c r="I37" i="1"/>
  <c r="I38" i="1"/>
  <c r="I39" i="1"/>
  <c r="I40" i="1"/>
  <c r="I41" i="1"/>
  <c r="J37" i="1"/>
  <c r="K37" i="1"/>
  <c r="K38" i="1"/>
  <c r="K39" i="1"/>
  <c r="K40" i="1"/>
  <c r="K41" i="1"/>
  <c r="L37" i="1"/>
  <c r="M37" i="1"/>
  <c r="M38" i="1"/>
  <c r="M39" i="1"/>
  <c r="M40" i="1"/>
  <c r="M41" i="1"/>
  <c r="N37" i="1"/>
  <c r="O37" i="1"/>
  <c r="O38" i="1"/>
  <c r="O39" i="1"/>
  <c r="O40" i="1"/>
  <c r="O41" i="1"/>
  <c r="P37" i="1"/>
  <c r="Q37" i="1"/>
  <c r="Q38" i="1"/>
  <c r="Q39" i="1"/>
  <c r="Q40" i="1"/>
  <c r="Q41" i="1"/>
  <c r="R37" i="1"/>
  <c r="S37" i="1"/>
  <c r="S38" i="1"/>
  <c r="S39" i="1"/>
  <c r="S40" i="1"/>
  <c r="S41" i="1"/>
  <c r="T37" i="1"/>
  <c r="U37" i="1"/>
  <c r="U38" i="1"/>
  <c r="U39" i="1"/>
  <c r="U40" i="1"/>
  <c r="U41" i="1"/>
  <c r="V37" i="1"/>
  <c r="W37" i="1"/>
  <c r="W38" i="1"/>
  <c r="W39" i="1"/>
  <c r="W40" i="1"/>
  <c r="W41" i="1"/>
  <c r="X37" i="1"/>
  <c r="Y37" i="1"/>
  <c r="Y38" i="1"/>
  <c r="Y39" i="1"/>
  <c r="Y40" i="1"/>
  <c r="Y41" i="1"/>
  <c r="Z37" i="1"/>
  <c r="AA37" i="1"/>
  <c r="AA38" i="1"/>
  <c r="AA39" i="1"/>
  <c r="AA40" i="1"/>
  <c r="AA41" i="1"/>
  <c r="AB37" i="1"/>
  <c r="AC37" i="1"/>
  <c r="AC38" i="1"/>
  <c r="AC39" i="1"/>
  <c r="AC40" i="1"/>
  <c r="AC41" i="1"/>
  <c r="AD37" i="1"/>
  <c r="AE37" i="1"/>
  <c r="AE38" i="1"/>
  <c r="AE39" i="1"/>
  <c r="AE40" i="1"/>
  <c r="AE41" i="1"/>
  <c r="AF37" i="1"/>
  <c r="AG37" i="1"/>
  <c r="AG38" i="1"/>
  <c r="AG39" i="1"/>
  <c r="AG40" i="1"/>
  <c r="AG41" i="1"/>
  <c r="AH37" i="1"/>
  <c r="D38" i="1"/>
  <c r="D39" i="1"/>
  <c r="D40" i="1"/>
  <c r="D41" i="1"/>
  <c r="F38" i="1"/>
  <c r="F39" i="1"/>
  <c r="F40" i="1"/>
  <c r="F41" i="1"/>
  <c r="H38" i="1"/>
  <c r="H39" i="1"/>
  <c r="H40" i="1"/>
  <c r="H41" i="1"/>
  <c r="J38" i="1"/>
  <c r="J39" i="1"/>
  <c r="J40" i="1"/>
  <c r="J41" i="1"/>
  <c r="L38" i="1"/>
  <c r="L39" i="1"/>
  <c r="L40" i="1"/>
  <c r="L41" i="1"/>
  <c r="N38" i="1"/>
  <c r="N39" i="1"/>
  <c r="N40" i="1"/>
  <c r="N41" i="1"/>
  <c r="P38" i="1"/>
  <c r="P39" i="1"/>
  <c r="P40" i="1"/>
  <c r="P41" i="1"/>
  <c r="R38" i="1"/>
  <c r="R39" i="1"/>
  <c r="R40" i="1"/>
  <c r="R41" i="1"/>
  <c r="T38" i="1"/>
  <c r="T39" i="1"/>
  <c r="T40" i="1"/>
  <c r="T41" i="1"/>
  <c r="V38" i="1"/>
  <c r="V39" i="1"/>
  <c r="V40" i="1"/>
  <c r="V41" i="1"/>
  <c r="X38" i="1"/>
  <c r="X39" i="1"/>
  <c r="X40" i="1"/>
  <c r="X41" i="1"/>
  <c r="Z38" i="1"/>
  <c r="Z39" i="1"/>
  <c r="Z40" i="1"/>
  <c r="Z41" i="1"/>
  <c r="AB38" i="1"/>
  <c r="AB39" i="1"/>
  <c r="AB40" i="1"/>
  <c r="AB41" i="1"/>
  <c r="AD38" i="1"/>
  <c r="AD39" i="1"/>
  <c r="AD40" i="1"/>
  <c r="AD41" i="1"/>
  <c r="AF38" i="1"/>
  <c r="AF39" i="1"/>
  <c r="AF40" i="1"/>
  <c r="AF41" i="1"/>
  <c r="AH38" i="1"/>
  <c r="AH39" i="1"/>
  <c r="AH40" i="1"/>
  <c r="AH41" i="1"/>
  <c r="AE1" i="9"/>
  <c r="C9" i="9"/>
  <c r="C12" i="9"/>
  <c r="E12" i="9"/>
  <c r="AI18" i="9"/>
  <c r="J17" i="2"/>
  <c r="AI19" i="9"/>
  <c r="J18" i="2"/>
  <c r="D20" i="9"/>
  <c r="E20" i="9"/>
  <c r="F20" i="9"/>
  <c r="G20" i="9"/>
  <c r="H20" i="9"/>
  <c r="I20" i="9"/>
  <c r="J20" i="9"/>
  <c r="K20" i="9"/>
  <c r="L20" i="9"/>
  <c r="M20" i="9"/>
  <c r="N20" i="9"/>
  <c r="O20" i="9"/>
  <c r="P20" i="9"/>
  <c r="Q20" i="9"/>
  <c r="R20" i="9"/>
  <c r="S20" i="9"/>
  <c r="T20" i="9"/>
  <c r="U20" i="9"/>
  <c r="V20" i="9"/>
  <c r="W20" i="9"/>
  <c r="X20" i="9"/>
  <c r="Y20" i="9"/>
  <c r="Z20" i="9"/>
  <c r="AA20" i="9"/>
  <c r="AB20" i="9"/>
  <c r="AC20" i="9"/>
  <c r="AD20" i="9"/>
  <c r="AE20" i="9"/>
  <c r="AF20" i="9"/>
  <c r="AG20" i="9"/>
  <c r="AH20" i="9"/>
  <c r="AI22" i="9"/>
  <c r="J21" i="2"/>
  <c r="D37" i="9"/>
  <c r="D38" i="9"/>
  <c r="D39" i="9"/>
  <c r="D40" i="9"/>
  <c r="E37" i="9"/>
  <c r="F37" i="9"/>
  <c r="F38" i="9"/>
  <c r="F39" i="9"/>
  <c r="F40" i="9"/>
  <c r="G37" i="9"/>
  <c r="G38" i="9"/>
  <c r="G39" i="9"/>
  <c r="G40" i="9"/>
  <c r="H37" i="9"/>
  <c r="H38" i="9"/>
  <c r="H39" i="9"/>
  <c r="H40" i="9"/>
  <c r="I37" i="9"/>
  <c r="J37" i="9"/>
  <c r="J38" i="9"/>
  <c r="J39" i="9"/>
  <c r="J40" i="9"/>
  <c r="K37" i="9"/>
  <c r="K38" i="9"/>
  <c r="K39" i="9"/>
  <c r="K40" i="9"/>
  <c r="L37" i="9"/>
  <c r="L38" i="9"/>
  <c r="L39" i="9"/>
  <c r="L40" i="9"/>
  <c r="M37" i="9"/>
  <c r="N37" i="9"/>
  <c r="N38" i="9"/>
  <c r="N39" i="9"/>
  <c r="N40" i="9"/>
  <c r="O37" i="9"/>
  <c r="O38" i="9"/>
  <c r="O39" i="9"/>
  <c r="O40" i="9"/>
  <c r="P37" i="9"/>
  <c r="P38" i="9"/>
  <c r="P39" i="9"/>
  <c r="P40" i="9"/>
  <c r="Q37" i="9"/>
  <c r="R37" i="9"/>
  <c r="R38" i="9"/>
  <c r="R39" i="9"/>
  <c r="R40" i="9"/>
  <c r="S37" i="9"/>
  <c r="S38" i="9"/>
  <c r="S39" i="9"/>
  <c r="S40" i="9"/>
  <c r="T37" i="9"/>
  <c r="T38" i="9"/>
  <c r="T39" i="9"/>
  <c r="T40" i="9"/>
  <c r="U37" i="9"/>
  <c r="V37" i="9"/>
  <c r="V38" i="9"/>
  <c r="V39" i="9"/>
  <c r="V40" i="9"/>
  <c r="W37" i="9"/>
  <c r="W38" i="9"/>
  <c r="W39" i="9"/>
  <c r="W40" i="9"/>
  <c r="X37" i="9"/>
  <c r="X38" i="9"/>
  <c r="X39" i="9"/>
  <c r="X40" i="9"/>
  <c r="Y37" i="9"/>
  <c r="Z37" i="9"/>
  <c r="Z38" i="9"/>
  <c r="Z39" i="9"/>
  <c r="Z40" i="9"/>
  <c r="AA37" i="9"/>
  <c r="AA38" i="9"/>
  <c r="AA39" i="9"/>
  <c r="AA40" i="9"/>
  <c r="AB37" i="9"/>
  <c r="AB38" i="9"/>
  <c r="AB39" i="9"/>
  <c r="AB40" i="9"/>
  <c r="AC37" i="9"/>
  <c r="AD37" i="9"/>
  <c r="AD38" i="9"/>
  <c r="AD39" i="9"/>
  <c r="AD40" i="9"/>
  <c r="AE37" i="9"/>
  <c r="AE38" i="9"/>
  <c r="AE39" i="9"/>
  <c r="AE40" i="9"/>
  <c r="AF37" i="9"/>
  <c r="AF38" i="9"/>
  <c r="AF39" i="9"/>
  <c r="AF40" i="9"/>
  <c r="AG37" i="9"/>
  <c r="AH37" i="9"/>
  <c r="AH38" i="9"/>
  <c r="AH39" i="9"/>
  <c r="AH40" i="9"/>
  <c r="E38" i="9"/>
  <c r="E39" i="9"/>
  <c r="E40" i="9"/>
  <c r="I38" i="9"/>
  <c r="I39" i="9"/>
  <c r="I40" i="9"/>
  <c r="M38" i="9"/>
  <c r="M39" i="9"/>
  <c r="M40" i="9"/>
  <c r="Q38" i="9"/>
  <c r="Q39" i="9"/>
  <c r="Q40" i="9"/>
  <c r="U38" i="9"/>
  <c r="U39" i="9"/>
  <c r="U40" i="9"/>
  <c r="Y38" i="9"/>
  <c r="Y39" i="9"/>
  <c r="Y40" i="9"/>
  <c r="AC38" i="9"/>
  <c r="AC39" i="9"/>
  <c r="AC40" i="9"/>
  <c r="AG38" i="9"/>
  <c r="AG39" i="9"/>
  <c r="AG40" i="9"/>
  <c r="AE1" i="10"/>
  <c r="C9" i="10"/>
  <c r="C12" i="10"/>
  <c r="E12" i="10"/>
  <c r="AI18" i="10"/>
  <c r="I17" i="2"/>
  <c r="AI19" i="10"/>
  <c r="I18" i="2"/>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I20" i="10"/>
  <c r="AI22" i="10"/>
  <c r="I21" i="2"/>
  <c r="D37" i="10"/>
  <c r="D38" i="10"/>
  <c r="D39" i="10"/>
  <c r="D40" i="10"/>
  <c r="E37" i="10"/>
  <c r="F37" i="10"/>
  <c r="F38" i="10"/>
  <c r="F39" i="10"/>
  <c r="F40" i="10"/>
  <c r="G37" i="10"/>
  <c r="H37" i="10"/>
  <c r="H38" i="10"/>
  <c r="H39" i="10"/>
  <c r="H40" i="10"/>
  <c r="I37" i="10"/>
  <c r="I38" i="10"/>
  <c r="I39" i="10"/>
  <c r="I40" i="10"/>
  <c r="J37" i="10"/>
  <c r="J38" i="10"/>
  <c r="J39" i="10"/>
  <c r="J40" i="10"/>
  <c r="K37" i="10"/>
  <c r="L37" i="10"/>
  <c r="L38" i="10"/>
  <c r="L39" i="10"/>
  <c r="L40" i="10"/>
  <c r="M37" i="10"/>
  <c r="N37" i="10"/>
  <c r="N38" i="10"/>
  <c r="N39" i="10"/>
  <c r="N40" i="10"/>
  <c r="O37" i="10"/>
  <c r="P37" i="10"/>
  <c r="P38" i="10"/>
  <c r="P39" i="10"/>
  <c r="P40" i="10"/>
  <c r="Q37" i="10"/>
  <c r="Q38" i="10"/>
  <c r="Q39" i="10"/>
  <c r="Q40" i="10"/>
  <c r="R37" i="10"/>
  <c r="R38" i="10"/>
  <c r="R39" i="10"/>
  <c r="R40" i="10"/>
  <c r="S37" i="10"/>
  <c r="T37" i="10"/>
  <c r="T38" i="10"/>
  <c r="T39" i="10"/>
  <c r="T40" i="10"/>
  <c r="U37" i="10"/>
  <c r="U38" i="10"/>
  <c r="U39" i="10"/>
  <c r="U40" i="10"/>
  <c r="V37" i="10"/>
  <c r="V38" i="10"/>
  <c r="V39" i="10"/>
  <c r="V40" i="10"/>
  <c r="W37" i="10"/>
  <c r="X37" i="10"/>
  <c r="X38" i="10"/>
  <c r="X39" i="10"/>
  <c r="X40" i="10"/>
  <c r="Y37" i="10"/>
  <c r="Y38" i="10"/>
  <c r="Y39" i="10"/>
  <c r="Y40" i="10"/>
  <c r="Z37" i="10"/>
  <c r="Z38" i="10"/>
  <c r="Z39" i="10"/>
  <c r="Z40" i="10"/>
  <c r="AA37" i="10"/>
  <c r="AB37" i="10"/>
  <c r="AB38" i="10"/>
  <c r="AB39" i="10"/>
  <c r="AB40" i="10"/>
  <c r="AC37" i="10"/>
  <c r="AC38" i="10"/>
  <c r="AC39" i="10"/>
  <c r="AC40" i="10"/>
  <c r="AD37" i="10"/>
  <c r="AD38" i="10"/>
  <c r="AD39" i="10"/>
  <c r="AD40" i="10"/>
  <c r="AE37" i="10"/>
  <c r="AF37" i="10"/>
  <c r="AF38" i="10"/>
  <c r="AF39" i="10"/>
  <c r="AF40" i="10"/>
  <c r="AG37" i="10"/>
  <c r="AG38" i="10"/>
  <c r="AG39" i="10"/>
  <c r="AG40" i="10"/>
  <c r="AH37" i="10"/>
  <c r="AH38" i="10"/>
  <c r="AH39" i="10"/>
  <c r="AH40" i="10"/>
  <c r="E38" i="10"/>
  <c r="E39" i="10"/>
  <c r="E40" i="10"/>
  <c r="G38" i="10"/>
  <c r="G39" i="10"/>
  <c r="G40" i="10"/>
  <c r="K38" i="10"/>
  <c r="K39" i="10"/>
  <c r="K40" i="10"/>
  <c r="M38" i="10"/>
  <c r="M39" i="10"/>
  <c r="M40" i="10"/>
  <c r="O38" i="10"/>
  <c r="O39" i="10"/>
  <c r="O40" i="10"/>
  <c r="S38" i="10"/>
  <c r="S39" i="10"/>
  <c r="S40" i="10"/>
  <c r="W38" i="10"/>
  <c r="W39" i="10"/>
  <c r="W40" i="10"/>
  <c r="AA38" i="10"/>
  <c r="AA39" i="10"/>
  <c r="AA40" i="10"/>
  <c r="AE38" i="10"/>
  <c r="AE39" i="10"/>
  <c r="AE40" i="10"/>
  <c r="AE1" i="11"/>
  <c r="C12" i="11"/>
  <c r="E12" i="11"/>
  <c r="AI18" i="11"/>
  <c r="H17" i="2"/>
  <c r="AI19" i="11"/>
  <c r="H18" i="2"/>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2" i="11"/>
  <c r="H21" i="2"/>
  <c r="D37" i="11"/>
  <c r="D38" i="11"/>
  <c r="D39" i="11"/>
  <c r="D40" i="11"/>
  <c r="E37" i="11"/>
  <c r="E38" i="11"/>
  <c r="E39" i="11"/>
  <c r="E40" i="11"/>
  <c r="F37" i="11"/>
  <c r="F38" i="11"/>
  <c r="F39" i="11"/>
  <c r="F40" i="11"/>
  <c r="G37" i="11"/>
  <c r="G38" i="11"/>
  <c r="G39" i="11"/>
  <c r="G40" i="11"/>
  <c r="H37" i="11"/>
  <c r="H38" i="11"/>
  <c r="H39" i="11"/>
  <c r="H40" i="11"/>
  <c r="I37" i="11"/>
  <c r="I38" i="11"/>
  <c r="I39" i="11"/>
  <c r="I40" i="11"/>
  <c r="J37" i="11"/>
  <c r="K37" i="11"/>
  <c r="K38" i="11"/>
  <c r="K39" i="11"/>
  <c r="K40" i="11"/>
  <c r="L37" i="11"/>
  <c r="M37" i="11"/>
  <c r="M38" i="11"/>
  <c r="M39" i="11"/>
  <c r="M40" i="11"/>
  <c r="N37" i="11"/>
  <c r="N38" i="11"/>
  <c r="O37" i="11"/>
  <c r="O38" i="11"/>
  <c r="O39" i="11"/>
  <c r="O40" i="11"/>
  <c r="P37" i="11"/>
  <c r="Q37" i="11"/>
  <c r="Q38" i="11"/>
  <c r="Q39" i="11"/>
  <c r="Q40" i="11"/>
  <c r="R37" i="11"/>
  <c r="S37" i="11"/>
  <c r="S38" i="11"/>
  <c r="S39" i="11"/>
  <c r="S40" i="11"/>
  <c r="T37" i="11"/>
  <c r="U37" i="11"/>
  <c r="U38" i="11"/>
  <c r="U39" i="11"/>
  <c r="U40" i="11"/>
  <c r="V37" i="11"/>
  <c r="V38" i="11"/>
  <c r="V39" i="11"/>
  <c r="V40" i="11"/>
  <c r="W37" i="11"/>
  <c r="W38" i="11"/>
  <c r="W39" i="11"/>
  <c r="W40" i="11"/>
  <c r="X37" i="11"/>
  <c r="Y37" i="11"/>
  <c r="Y38" i="11"/>
  <c r="Y39" i="11"/>
  <c r="Y40" i="11"/>
  <c r="Z37" i="11"/>
  <c r="AA37" i="11"/>
  <c r="AA38" i="11"/>
  <c r="AA39" i="11"/>
  <c r="AA40" i="11"/>
  <c r="AB37" i="11"/>
  <c r="AC37" i="11"/>
  <c r="AC38" i="11"/>
  <c r="AC39" i="11"/>
  <c r="AC40" i="11"/>
  <c r="AD37" i="11"/>
  <c r="AD38" i="11"/>
  <c r="AD39" i="11"/>
  <c r="AD40" i="11"/>
  <c r="AE37" i="11"/>
  <c r="AE38" i="11"/>
  <c r="AE39" i="11"/>
  <c r="AE40" i="11"/>
  <c r="AF37" i="11"/>
  <c r="AF38" i="11"/>
  <c r="AF39" i="11"/>
  <c r="AF40" i="11"/>
  <c r="AG37" i="11"/>
  <c r="AG38" i="11"/>
  <c r="AG39" i="11"/>
  <c r="AG40" i="11"/>
  <c r="AH37" i="11"/>
  <c r="J38" i="11"/>
  <c r="J39" i="11"/>
  <c r="J40" i="11"/>
  <c r="L38" i="11"/>
  <c r="L39" i="11"/>
  <c r="L40" i="11"/>
  <c r="N39" i="11"/>
  <c r="N40" i="11"/>
  <c r="P38" i="11"/>
  <c r="P39" i="11"/>
  <c r="P40" i="11"/>
  <c r="R38" i="11"/>
  <c r="R39" i="11"/>
  <c r="R40" i="11"/>
  <c r="T38" i="11"/>
  <c r="T39" i="11"/>
  <c r="T40" i="11"/>
  <c r="X38" i="11"/>
  <c r="X39" i="11"/>
  <c r="X40" i="11"/>
  <c r="Z38" i="11"/>
  <c r="Z39" i="11"/>
  <c r="Z40" i="11"/>
  <c r="AB38" i="11"/>
  <c r="AB39" i="11"/>
  <c r="AB40" i="11"/>
  <c r="AH38" i="11"/>
  <c r="AH39" i="11"/>
  <c r="AH40" i="11"/>
  <c r="AE1" i="13"/>
  <c r="C9" i="13"/>
  <c r="C12" i="13"/>
  <c r="E12" i="13"/>
  <c r="AI18" i="13"/>
  <c r="F17" i="2"/>
  <c r="AI19" i="13"/>
  <c r="F18" i="2"/>
  <c r="D20" i="13"/>
  <c r="E20" i="13"/>
  <c r="F20" i="13"/>
  <c r="G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I22" i="13"/>
  <c r="F21" i="2"/>
  <c r="D37" i="13"/>
  <c r="D38" i="13"/>
  <c r="D39" i="13"/>
  <c r="D40" i="13"/>
  <c r="E37" i="13"/>
  <c r="F37" i="13"/>
  <c r="F38" i="13"/>
  <c r="F39" i="13"/>
  <c r="F40" i="13"/>
  <c r="G37" i="13"/>
  <c r="G38" i="13"/>
  <c r="G39" i="13"/>
  <c r="G40" i="13"/>
  <c r="H37" i="13"/>
  <c r="H38" i="13"/>
  <c r="H39" i="13"/>
  <c r="H40" i="13"/>
  <c r="I37" i="13"/>
  <c r="I38" i="13"/>
  <c r="I39" i="13"/>
  <c r="I40" i="13"/>
  <c r="J37" i="13"/>
  <c r="J38" i="13"/>
  <c r="J39" i="13"/>
  <c r="J40" i="13"/>
  <c r="K37" i="13"/>
  <c r="K38" i="13"/>
  <c r="K39" i="13"/>
  <c r="K40" i="13"/>
  <c r="L37" i="13"/>
  <c r="L38" i="13"/>
  <c r="L39" i="13"/>
  <c r="L40" i="13"/>
  <c r="M37" i="13"/>
  <c r="N37" i="13"/>
  <c r="N38" i="13"/>
  <c r="N39" i="13"/>
  <c r="N40" i="13"/>
  <c r="O37" i="13"/>
  <c r="O38" i="13"/>
  <c r="O39" i="13"/>
  <c r="O40" i="13"/>
  <c r="P37" i="13"/>
  <c r="P38" i="13"/>
  <c r="P39" i="13"/>
  <c r="P40" i="13"/>
  <c r="Q37" i="13"/>
  <c r="R37" i="13"/>
  <c r="R38" i="13"/>
  <c r="R39" i="13"/>
  <c r="R40" i="13"/>
  <c r="S37" i="13"/>
  <c r="S38" i="13"/>
  <c r="S39" i="13"/>
  <c r="S40" i="13"/>
  <c r="T37" i="13"/>
  <c r="T38" i="13"/>
  <c r="T39" i="13"/>
  <c r="T40" i="13"/>
  <c r="U37" i="13"/>
  <c r="V37" i="13"/>
  <c r="V38" i="13"/>
  <c r="V39" i="13"/>
  <c r="V40" i="13"/>
  <c r="W37" i="13"/>
  <c r="W38" i="13"/>
  <c r="W39" i="13"/>
  <c r="W40" i="13"/>
  <c r="X37" i="13"/>
  <c r="X38" i="13"/>
  <c r="X39" i="13"/>
  <c r="X40" i="13"/>
  <c r="Y37" i="13"/>
  <c r="Y38" i="13"/>
  <c r="Y39" i="13"/>
  <c r="Y40" i="13"/>
  <c r="Z37" i="13"/>
  <c r="Z38" i="13"/>
  <c r="Z39" i="13"/>
  <c r="Z40" i="13"/>
  <c r="AA37" i="13"/>
  <c r="AA38" i="13"/>
  <c r="AA39" i="13"/>
  <c r="AA40" i="13"/>
  <c r="AB37" i="13"/>
  <c r="AB38" i="13"/>
  <c r="AB39" i="13"/>
  <c r="AB40" i="13"/>
  <c r="AC37" i="13"/>
  <c r="AD37" i="13"/>
  <c r="AD38" i="13"/>
  <c r="AD39" i="13"/>
  <c r="AD40" i="13"/>
  <c r="AE37" i="13"/>
  <c r="AE38" i="13"/>
  <c r="AE39" i="13"/>
  <c r="AE40" i="13"/>
  <c r="AF37" i="13"/>
  <c r="AF38" i="13"/>
  <c r="AF39" i="13"/>
  <c r="AF40" i="13"/>
  <c r="AG37" i="13"/>
  <c r="AH37" i="13"/>
  <c r="AH38" i="13"/>
  <c r="AH39" i="13"/>
  <c r="AH40" i="13"/>
  <c r="E38" i="13"/>
  <c r="E39" i="13"/>
  <c r="E40" i="13"/>
  <c r="M38" i="13"/>
  <c r="M39" i="13"/>
  <c r="M40" i="13"/>
  <c r="Q38" i="13"/>
  <c r="Q39" i="13"/>
  <c r="Q40" i="13"/>
  <c r="U38" i="13"/>
  <c r="U39" i="13"/>
  <c r="U40" i="13"/>
  <c r="AC38" i="13"/>
  <c r="AC39" i="13"/>
  <c r="AC40" i="13"/>
  <c r="AG38" i="13"/>
  <c r="AG39" i="13"/>
  <c r="AG40" i="13"/>
  <c r="AE1" i="5"/>
  <c r="C9" i="5"/>
  <c r="C12" i="5"/>
  <c r="E12" i="5"/>
  <c r="AI18" i="5"/>
  <c r="N17" i="2"/>
  <c r="AI19" i="5"/>
  <c r="N18" i="2"/>
  <c r="D20" i="5"/>
  <c r="E20" i="5"/>
  <c r="F20" i="5"/>
  <c r="G20" i="5"/>
  <c r="H20" i="5"/>
  <c r="I20" i="5"/>
  <c r="J20" i="5"/>
  <c r="K20" i="5"/>
  <c r="L20" i="5"/>
  <c r="M20" i="5"/>
  <c r="N20" i="5"/>
  <c r="O20" i="5"/>
  <c r="P20" i="5"/>
  <c r="Q20" i="5"/>
  <c r="R20" i="5"/>
  <c r="S20" i="5"/>
  <c r="T20" i="5"/>
  <c r="U20" i="5"/>
  <c r="V20" i="5"/>
  <c r="W20" i="5"/>
  <c r="X20" i="5"/>
  <c r="Y20" i="5"/>
  <c r="Z20" i="5"/>
  <c r="AA20" i="5"/>
  <c r="AB20" i="5"/>
  <c r="AC20" i="5"/>
  <c r="AD20" i="5"/>
  <c r="AE20" i="5"/>
  <c r="AF20" i="5"/>
  <c r="AG20" i="5"/>
  <c r="AI20" i="5"/>
  <c r="AI22" i="5"/>
  <c r="N21" i="2"/>
  <c r="D37" i="5"/>
  <c r="D38" i="5"/>
  <c r="D39" i="5"/>
  <c r="D40" i="5"/>
  <c r="E37" i="5"/>
  <c r="E38" i="5"/>
  <c r="E39" i="5"/>
  <c r="E40" i="5"/>
  <c r="F37" i="5"/>
  <c r="F38" i="5"/>
  <c r="F39" i="5"/>
  <c r="F40" i="5"/>
  <c r="G37" i="5"/>
  <c r="H37" i="5"/>
  <c r="H38" i="5"/>
  <c r="H39" i="5"/>
  <c r="H40" i="5"/>
  <c r="I37" i="5"/>
  <c r="I38" i="5"/>
  <c r="I39" i="5"/>
  <c r="I40" i="5"/>
  <c r="J37" i="5"/>
  <c r="J38" i="5"/>
  <c r="J39" i="5"/>
  <c r="J40" i="5"/>
  <c r="K37" i="5"/>
  <c r="K38" i="5"/>
  <c r="K39" i="5"/>
  <c r="K40" i="5"/>
  <c r="L37" i="5"/>
  <c r="L38" i="5"/>
  <c r="L39" i="5"/>
  <c r="L40" i="5"/>
  <c r="M37" i="5"/>
  <c r="M38" i="5"/>
  <c r="M39" i="5"/>
  <c r="M40" i="5"/>
  <c r="N37" i="5"/>
  <c r="N38" i="5"/>
  <c r="N39" i="5"/>
  <c r="N40" i="5"/>
  <c r="O37" i="5"/>
  <c r="P37" i="5"/>
  <c r="P38" i="5"/>
  <c r="P39" i="5"/>
  <c r="P40" i="5"/>
  <c r="Q37" i="5"/>
  <c r="Q38" i="5"/>
  <c r="Q39" i="5"/>
  <c r="Q40" i="5"/>
  <c r="R37" i="5"/>
  <c r="R38" i="5"/>
  <c r="R39" i="5"/>
  <c r="R40" i="5"/>
  <c r="S37" i="5"/>
  <c r="T37" i="5"/>
  <c r="T38" i="5"/>
  <c r="T39" i="5"/>
  <c r="T40" i="5"/>
  <c r="U37" i="5"/>
  <c r="U38" i="5"/>
  <c r="U39" i="5"/>
  <c r="U40" i="5"/>
  <c r="V37" i="5"/>
  <c r="V38" i="5"/>
  <c r="V39" i="5"/>
  <c r="V40" i="5"/>
  <c r="W37" i="5"/>
  <c r="X37" i="5"/>
  <c r="X38" i="5"/>
  <c r="X39" i="5"/>
  <c r="X40" i="5"/>
  <c r="Y37" i="5"/>
  <c r="Y38" i="5"/>
  <c r="Y39" i="5"/>
  <c r="Y40" i="5"/>
  <c r="Z37" i="5"/>
  <c r="Z38" i="5"/>
  <c r="Z39" i="5"/>
  <c r="Z40" i="5"/>
  <c r="AA37" i="5"/>
  <c r="AA38" i="5"/>
  <c r="AA39" i="5"/>
  <c r="AA40" i="5"/>
  <c r="AB37" i="5"/>
  <c r="AB38" i="5"/>
  <c r="AB39" i="5"/>
  <c r="AB40" i="5"/>
  <c r="AC37" i="5"/>
  <c r="AC38" i="5"/>
  <c r="AC39" i="5"/>
  <c r="AC40" i="5"/>
  <c r="AD37" i="5"/>
  <c r="AD38" i="5"/>
  <c r="AD39" i="5"/>
  <c r="AD40" i="5"/>
  <c r="AE37" i="5"/>
  <c r="AF37" i="5"/>
  <c r="AF38" i="5"/>
  <c r="AF39" i="5"/>
  <c r="AF40" i="5"/>
  <c r="AG37" i="5"/>
  <c r="AH37" i="5"/>
  <c r="AH38" i="5"/>
  <c r="AH39" i="5"/>
  <c r="AH40" i="5"/>
  <c r="G38" i="5"/>
  <c r="G39" i="5"/>
  <c r="G40" i="5"/>
  <c r="O38" i="5"/>
  <c r="O39" i="5"/>
  <c r="O40" i="5"/>
  <c r="S38" i="5"/>
  <c r="S39" i="5"/>
  <c r="S40" i="5"/>
  <c r="W38" i="5"/>
  <c r="W39" i="5"/>
  <c r="W40" i="5"/>
  <c r="AE38" i="5"/>
  <c r="AE39" i="5"/>
  <c r="AE40" i="5"/>
  <c r="AG38" i="5"/>
  <c r="AG39" i="5"/>
  <c r="AG40" i="5"/>
  <c r="AE1" i="6"/>
  <c r="C9" i="6"/>
  <c r="C12" i="6"/>
  <c r="E12" i="6"/>
  <c r="AI18" i="6"/>
  <c r="AI20" i="6"/>
  <c r="AI19" i="6"/>
  <c r="M18" i="2"/>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2" i="6"/>
  <c r="M21" i="2"/>
  <c r="D37" i="6"/>
  <c r="E37" i="6"/>
  <c r="E38" i="6"/>
  <c r="E39" i="6"/>
  <c r="E40" i="6"/>
  <c r="F37" i="6"/>
  <c r="G37" i="6"/>
  <c r="G38" i="6"/>
  <c r="G39" i="6"/>
  <c r="G40" i="6"/>
  <c r="H37" i="6"/>
  <c r="I37" i="6"/>
  <c r="I38" i="6"/>
  <c r="I39" i="6"/>
  <c r="I40" i="6"/>
  <c r="J37" i="6"/>
  <c r="J38" i="6"/>
  <c r="J39" i="6"/>
  <c r="J40" i="6"/>
  <c r="K37" i="6"/>
  <c r="K38" i="6"/>
  <c r="K39" i="6"/>
  <c r="K40" i="6"/>
  <c r="L37" i="6"/>
  <c r="M37" i="6"/>
  <c r="M38" i="6"/>
  <c r="M39" i="6"/>
  <c r="M40" i="6"/>
  <c r="N37" i="6"/>
  <c r="O37" i="6"/>
  <c r="O38" i="6"/>
  <c r="O39" i="6"/>
  <c r="O40" i="6"/>
  <c r="P37" i="6"/>
  <c r="Q37" i="6"/>
  <c r="Q38" i="6"/>
  <c r="Q39" i="6"/>
  <c r="Q40" i="6"/>
  <c r="R37" i="6"/>
  <c r="R38" i="6"/>
  <c r="R39" i="6"/>
  <c r="R40" i="6"/>
  <c r="S37" i="6"/>
  <c r="S38" i="6"/>
  <c r="S39" i="6"/>
  <c r="S40" i="6"/>
  <c r="T37" i="6"/>
  <c r="U37" i="6"/>
  <c r="U38" i="6"/>
  <c r="U39" i="6"/>
  <c r="U40" i="6"/>
  <c r="V37" i="6"/>
  <c r="W37" i="6"/>
  <c r="W38" i="6"/>
  <c r="W39" i="6"/>
  <c r="W40" i="6"/>
  <c r="X37" i="6"/>
  <c r="Y37" i="6"/>
  <c r="Y38" i="6"/>
  <c r="Y39" i="6"/>
  <c r="Y40" i="6"/>
  <c r="Z37" i="6"/>
  <c r="Z38" i="6"/>
  <c r="Z39" i="6"/>
  <c r="Z40" i="6"/>
  <c r="AA37" i="6"/>
  <c r="AA38" i="6"/>
  <c r="AA39" i="6"/>
  <c r="AA40" i="6"/>
  <c r="AB37" i="6"/>
  <c r="AC37" i="6"/>
  <c r="AC38" i="6"/>
  <c r="AC39" i="6"/>
  <c r="AC40" i="6"/>
  <c r="AD37" i="6"/>
  <c r="AE37" i="6"/>
  <c r="AE38" i="6"/>
  <c r="AE39" i="6"/>
  <c r="AE40" i="6"/>
  <c r="AF37" i="6"/>
  <c r="AG37" i="6"/>
  <c r="AG38" i="6"/>
  <c r="AG39" i="6"/>
  <c r="AG40" i="6"/>
  <c r="AH37" i="6"/>
  <c r="AH38" i="6"/>
  <c r="AH39" i="6"/>
  <c r="AH40" i="6"/>
  <c r="D38" i="6"/>
  <c r="D39" i="6"/>
  <c r="D40" i="6"/>
  <c r="F38" i="6"/>
  <c r="F39" i="6"/>
  <c r="F40" i="6"/>
  <c r="H38" i="6"/>
  <c r="H39" i="6"/>
  <c r="H40" i="6"/>
  <c r="L38" i="6"/>
  <c r="L39" i="6"/>
  <c r="L40" i="6"/>
  <c r="N38" i="6"/>
  <c r="N39" i="6"/>
  <c r="N40" i="6"/>
  <c r="P38" i="6"/>
  <c r="P39" i="6"/>
  <c r="P40" i="6"/>
  <c r="T38" i="6"/>
  <c r="T39" i="6"/>
  <c r="T40" i="6"/>
  <c r="V38" i="6"/>
  <c r="V39" i="6"/>
  <c r="V40" i="6"/>
  <c r="X38" i="6"/>
  <c r="X39" i="6"/>
  <c r="X40" i="6"/>
  <c r="AB38" i="6"/>
  <c r="AB39" i="6"/>
  <c r="AB40" i="6"/>
  <c r="AD38" i="6"/>
  <c r="AD39" i="6"/>
  <c r="AD40" i="6"/>
  <c r="AF38" i="6"/>
  <c r="AF39" i="6"/>
  <c r="AF40" i="6"/>
  <c r="AE1" i="7"/>
  <c r="C12" i="7"/>
  <c r="E12" i="7"/>
  <c r="AI18" i="7"/>
  <c r="AI20" i="7"/>
  <c r="L17" i="2"/>
  <c r="AI19" i="7"/>
  <c r="L18" i="2"/>
  <c r="D20" i="7"/>
  <c r="E20" i="7"/>
  <c r="F20" i="7"/>
  <c r="G20" i="7"/>
  <c r="H20" i="7"/>
  <c r="I20" i="7"/>
  <c r="J20" i="7"/>
  <c r="K20" i="7"/>
  <c r="L20" i="7"/>
  <c r="M20" i="7"/>
  <c r="N20" i="7"/>
  <c r="O20" i="7"/>
  <c r="P20" i="7"/>
  <c r="Q20" i="7"/>
  <c r="R20" i="7"/>
  <c r="S20" i="7"/>
  <c r="T20" i="7"/>
  <c r="U20" i="7"/>
  <c r="V20" i="7"/>
  <c r="W20" i="7"/>
  <c r="X20" i="7"/>
  <c r="Y20" i="7"/>
  <c r="Z20" i="7"/>
  <c r="AA20" i="7"/>
  <c r="AB20" i="7"/>
  <c r="AC20" i="7"/>
  <c r="AD20" i="7"/>
  <c r="AE20" i="7"/>
  <c r="AF20" i="7"/>
  <c r="AG20" i="7"/>
  <c r="AI22" i="7"/>
  <c r="L21" i="2"/>
  <c r="D37" i="7"/>
  <c r="E37" i="7"/>
  <c r="E38" i="7"/>
  <c r="E39" i="7"/>
  <c r="E40" i="7"/>
  <c r="F37" i="7"/>
  <c r="F38" i="7"/>
  <c r="F39" i="7"/>
  <c r="F40" i="7"/>
  <c r="G37" i="7"/>
  <c r="G38" i="7"/>
  <c r="G39" i="7"/>
  <c r="G40" i="7"/>
  <c r="H37" i="7"/>
  <c r="I37" i="7"/>
  <c r="I38" i="7"/>
  <c r="I39" i="7"/>
  <c r="I40" i="7"/>
  <c r="J37" i="7"/>
  <c r="K37" i="7"/>
  <c r="K38" i="7"/>
  <c r="K39" i="7"/>
  <c r="K40" i="7"/>
  <c r="L37" i="7"/>
  <c r="M37" i="7"/>
  <c r="M38" i="7"/>
  <c r="M39" i="7"/>
  <c r="M40" i="7"/>
  <c r="N37" i="7"/>
  <c r="N38" i="7"/>
  <c r="N39" i="7"/>
  <c r="N40" i="7"/>
  <c r="O37" i="7"/>
  <c r="O38" i="7"/>
  <c r="O39" i="7"/>
  <c r="O40" i="7"/>
  <c r="P37" i="7"/>
  <c r="Q37" i="7"/>
  <c r="Q38" i="7"/>
  <c r="Q39" i="7"/>
  <c r="Q40" i="7"/>
  <c r="R37" i="7"/>
  <c r="S37" i="7"/>
  <c r="S38" i="7"/>
  <c r="S39" i="7"/>
  <c r="S40" i="7"/>
  <c r="T37" i="7"/>
  <c r="U37" i="7"/>
  <c r="U38" i="7"/>
  <c r="U39" i="7"/>
  <c r="U40" i="7"/>
  <c r="V37" i="7"/>
  <c r="V38" i="7"/>
  <c r="V39" i="7"/>
  <c r="V40" i="7"/>
  <c r="W37" i="7"/>
  <c r="W38" i="7"/>
  <c r="W39" i="7"/>
  <c r="W40" i="7"/>
  <c r="X37" i="7"/>
  <c r="Y37" i="7"/>
  <c r="Y38" i="7"/>
  <c r="Y39" i="7"/>
  <c r="Y40" i="7"/>
  <c r="Z37" i="7"/>
  <c r="AA37" i="7"/>
  <c r="AA38" i="7"/>
  <c r="AA39" i="7"/>
  <c r="AA40" i="7"/>
  <c r="AB37" i="7"/>
  <c r="AC37" i="7"/>
  <c r="AC38" i="7"/>
  <c r="AC39" i="7"/>
  <c r="AC40" i="7"/>
  <c r="AD37" i="7"/>
  <c r="AD38" i="7"/>
  <c r="AD39" i="7"/>
  <c r="AD40" i="7"/>
  <c r="AE37" i="7"/>
  <c r="AE38" i="7"/>
  <c r="AE39" i="7"/>
  <c r="AE40" i="7"/>
  <c r="AF37" i="7"/>
  <c r="AG37" i="7"/>
  <c r="AG38" i="7"/>
  <c r="AG39" i="7"/>
  <c r="AG40" i="7"/>
  <c r="AH37" i="7"/>
  <c r="D38" i="7"/>
  <c r="D39" i="7"/>
  <c r="D40" i="7"/>
  <c r="H38" i="7"/>
  <c r="H39" i="7"/>
  <c r="H40" i="7"/>
  <c r="J38" i="7"/>
  <c r="J39" i="7"/>
  <c r="J40" i="7"/>
  <c r="L38" i="7"/>
  <c r="L39" i="7"/>
  <c r="L40" i="7"/>
  <c r="P38" i="7"/>
  <c r="P39" i="7"/>
  <c r="P40" i="7"/>
  <c r="R38" i="7"/>
  <c r="R39" i="7"/>
  <c r="R40" i="7"/>
  <c r="T38" i="7"/>
  <c r="T39" i="7"/>
  <c r="T40" i="7"/>
  <c r="X38" i="7"/>
  <c r="X39" i="7"/>
  <c r="X40" i="7"/>
  <c r="Z38" i="7"/>
  <c r="Z39" i="7"/>
  <c r="Z40" i="7"/>
  <c r="AB38" i="7"/>
  <c r="AB39" i="7"/>
  <c r="AB40" i="7"/>
  <c r="AF38" i="7"/>
  <c r="AF39" i="7"/>
  <c r="AF40" i="7"/>
  <c r="AH38" i="7"/>
  <c r="AH39" i="7"/>
  <c r="AH40" i="7"/>
  <c r="G2" i="4"/>
  <c r="G3" i="4"/>
  <c r="G12" i="4"/>
  <c r="G13" i="4"/>
  <c r="G14" i="4"/>
  <c r="G15" i="4"/>
  <c r="G16" i="4"/>
  <c r="G17" i="4"/>
  <c r="G18" i="4"/>
  <c r="G19" i="4"/>
  <c r="G20" i="4"/>
  <c r="G21" i="4"/>
  <c r="M17" i="2"/>
  <c r="D17" i="2"/>
  <c r="D19" i="2"/>
  <c r="AI20" i="11"/>
  <c r="K19" i="2"/>
  <c r="E17" i="2"/>
  <c r="E19" i="2"/>
  <c r="AI20" i="9"/>
  <c r="G22" i="4"/>
  <c r="G23" i="4"/>
  <c r="G24" i="4"/>
  <c r="M19" i="2"/>
  <c r="H19" i="2"/>
  <c r="N19" i="2"/>
  <c r="F19" i="2"/>
  <c r="O19" i="2"/>
  <c r="P21" i="2"/>
  <c r="J19" i="2"/>
  <c r="L19" i="2"/>
  <c r="P17" i="2"/>
  <c r="I19" i="2"/>
  <c r="P18" i="2"/>
  <c r="P19" i="2"/>
</calcChain>
</file>

<file path=xl/comments1.xml><?xml version="1.0" encoding="utf-8"?>
<comments xmlns="http://schemas.openxmlformats.org/spreadsheetml/2006/main">
  <authors>
    <author>Schneider</author>
  </authors>
  <commentList>
    <comment ref="AE1" authorId="0" shapeId="0">
      <text>
        <r>
          <rPr>
            <b/>
            <sz val="8"/>
            <color indexed="81"/>
            <rFont val="Tahoma"/>
            <family val="2"/>
          </rPr>
          <t>Bitte in Tabellenblatt "Jahresstundensatz" eintragen, dies wird dann in alle Monatsblätter übertragen.</t>
        </r>
      </text>
    </comment>
    <comment ref="C9" authorId="0" shapeId="0">
      <text>
        <r>
          <rPr>
            <b/>
            <sz val="8"/>
            <color indexed="81"/>
            <rFont val="Tahoma"/>
            <family val="2"/>
          </rPr>
          <t>Bitte in Tabellenblatt "Jahresstundensatz" eintragen, dies wird dann in alle Monatsblätter übertragen.</t>
        </r>
      </text>
    </comment>
  </commentList>
</comments>
</file>

<file path=xl/comments2.xml><?xml version="1.0" encoding="utf-8"?>
<comments xmlns="http://schemas.openxmlformats.org/spreadsheetml/2006/main">
  <authors>
    <author>Schneider</author>
  </authors>
  <commentList>
    <comment ref="N1" authorId="0" shapeId="0">
      <text>
        <r>
          <rPr>
            <b/>
            <sz val="8"/>
            <color indexed="81"/>
            <rFont val="Tahoma"/>
            <family val="2"/>
          </rPr>
          <t>Der Eintrag wird in die Monatsblätter übertragen</t>
        </r>
      </text>
    </comment>
    <comment ref="C9" authorId="0" shapeId="0">
      <text>
        <r>
          <rPr>
            <b/>
            <sz val="8"/>
            <color indexed="81"/>
            <rFont val="Tahoma"/>
            <family val="2"/>
          </rPr>
          <t>Der Eintrag wird in die Monatsblätter übertragen</t>
        </r>
      </text>
    </comment>
    <comment ref="E12" authorId="0" shapeId="0">
      <text>
        <r>
          <rPr>
            <b/>
            <sz val="8"/>
            <color indexed="81"/>
            <rFont val="Tahoma"/>
            <family val="2"/>
          </rPr>
          <t>Der Eintrag wird in die Monatsblätter übertragen</t>
        </r>
      </text>
    </comment>
    <comment ref="G25" authorId="0" shapeId="0">
      <text>
        <r>
          <rPr>
            <b/>
            <sz val="8"/>
            <color indexed="81"/>
            <rFont val="Tahoma"/>
            <family val="2"/>
          </rPr>
          <t>Diese Angabe dient der Plausibilitätsprüfung</t>
        </r>
      </text>
    </comment>
    <comment ref="K28" authorId="0" shapeId="0">
      <text>
        <r>
          <rPr>
            <b/>
            <sz val="8"/>
            <color indexed="81"/>
            <rFont val="Tahoma"/>
            <family val="2"/>
          </rPr>
          <t xml:space="preserve">tarifliche Wochenarbeitstunden  x 52 Wochen =Jahresarbeitsstunden (z.B. 40 Stunden je Woche x 52 Wochen =2080 h)
Sollten Sie keine 40 Stunden je Woche arbeiten, ist die Stundenzahl in diesem Feld (Feld O 19) anzupassen.
 </t>
        </r>
      </text>
    </comment>
  </commentList>
</comments>
</file>

<file path=xl/sharedStrings.xml><?xml version="1.0" encoding="utf-8"?>
<sst xmlns="http://schemas.openxmlformats.org/spreadsheetml/2006/main" count="772" uniqueCount="108">
  <si>
    <t>Förderkennzeichen:</t>
  </si>
  <si>
    <t>Zuwendungsempfänger (Firmenstempel)</t>
  </si>
  <si>
    <t>Stundennachweis</t>
  </si>
  <si>
    <t>Der Original-Stundennachweis verbleibt beim Zuwendungsempfänger.</t>
  </si>
  <si>
    <t>Vorhabenthema</t>
  </si>
  <si>
    <t>Monat</t>
  </si>
  <si>
    <t>Mitarbeiter(in) [Name, Vorname]</t>
  </si>
  <si>
    <t>Die zu Lasten des Vorhabens abzurechnenden Personalstunden sind täglich eigenhändig von der betreffenden Person zu erfassen. Nur die produktiven, für das Vorhaben geleisteten Stunden sind zuwendungsfähig.</t>
  </si>
  <si>
    <t>Arbeitszeiten in Stunden je Kalendertag:</t>
  </si>
  <si>
    <t>Summe der</t>
  </si>
  <si>
    <t>Tätigkeiten</t>
  </si>
  <si>
    <t>Monats-stunden</t>
  </si>
  <si>
    <t>Vorhabenbezogen</t>
  </si>
  <si>
    <t>Sonstige1)</t>
  </si>
  <si>
    <t>Produktive Gesamtstunden</t>
  </si>
  <si>
    <t>nachrichtlich:</t>
  </si>
  <si>
    <t>Unterschrift des Vorgesetzten</t>
  </si>
  <si>
    <t>Unterschrift des Mitarbeiters</t>
  </si>
  <si>
    <t xml:space="preserve"> </t>
  </si>
  <si>
    <t>Fehlzeiten (z.B. Urlaub, Krankheit, Fortbildung)</t>
  </si>
  <si>
    <t>Ermittlung des Jahresstundensatzes</t>
  </si>
  <si>
    <t>Jahr</t>
  </si>
  <si>
    <t>1. Jahresstunden lt. monatlichen Stundennachweisen</t>
  </si>
  <si>
    <t>Arbeitszeiten in Stunden je Monat:</t>
  </si>
  <si>
    <t>Januar</t>
  </si>
  <si>
    <t>Februar</t>
  </si>
  <si>
    <t>März</t>
  </si>
  <si>
    <t>April</t>
  </si>
  <si>
    <t>Mai</t>
  </si>
  <si>
    <t>Juni</t>
  </si>
  <si>
    <t>Juli</t>
  </si>
  <si>
    <t>August</t>
  </si>
  <si>
    <t>Sept.</t>
  </si>
  <si>
    <t>Oktober</t>
  </si>
  <si>
    <t>Nov.</t>
  </si>
  <si>
    <t>Dez.</t>
  </si>
  <si>
    <t xml:space="preserve"> 2. Berechnung des Jahresstundensatzes</t>
  </si>
  <si>
    <t>Jahresstundensatz</t>
  </si>
  <si>
    <t>Jahr:</t>
  </si>
  <si>
    <t>Übersicht Personalkosten bei pauschalierter Abrechnung</t>
  </si>
  <si>
    <t>Summe der Personaleinzelkosten:</t>
  </si>
  <si>
    <t>Ort/Datum</t>
  </si>
  <si>
    <t>Unterschrift</t>
  </si>
  <si>
    <t xml:space="preserve">Summe der </t>
  </si>
  <si>
    <t>Jahresstunden</t>
  </si>
  <si>
    <t xml:space="preserve"> =   </t>
  </si>
  <si>
    <t>Ich/Wir bestätige(n), dass die Angaben mit den Belegunterlagen übereinstimmen.</t>
  </si>
  <si>
    <t>Mitarbeiter (Name, Vorname, Berufsbezeichnung)</t>
  </si>
  <si>
    <t>Abrechnungs-fähiger Zeitraum von-bis</t>
  </si>
  <si>
    <t>Jahresstundensatz (lt. Anlage 2)</t>
  </si>
  <si>
    <t>Abrechnungsfähige Personaleinzel-kosten</t>
  </si>
  <si>
    <t>€</t>
  </si>
  <si>
    <t>(lt. Anlage 2)</t>
  </si>
  <si>
    <t>Zuwendungsfähige Personalkosten und mit der Pauschale abgegoltene Kosten:</t>
  </si>
  <si>
    <t>Liste für Gültigkeitsprüfung</t>
  </si>
  <si>
    <t>Liste für Gültigkeitspürfung</t>
  </si>
  <si>
    <t>Bitte nur die rot markierten Felder ausfüllen! 
Bitte nutzen Sie die Felder für Förderkennzeichen (FKZ.), Vorhabenthema und Mitarbeiter(in) im Tabellenblatt "Jahresstundensatz", diese werden dann in die Monatsblätter übertragen. Die Stundenangaben sind auf eine Dezimalstelle zu runden.</t>
  </si>
  <si>
    <t>1.2.</t>
  </si>
  <si>
    <t>1.</t>
  </si>
  <si>
    <t>2.</t>
  </si>
  <si>
    <t>3.</t>
  </si>
  <si>
    <t>4.</t>
  </si>
  <si>
    <t>5.</t>
  </si>
  <si>
    <t>6.</t>
  </si>
  <si>
    <t>7.</t>
  </si>
  <si>
    <t>8.</t>
  </si>
  <si>
    <t>9.</t>
  </si>
  <si>
    <t>10.</t>
  </si>
  <si>
    <t>11.</t>
  </si>
  <si>
    <t>12.</t>
  </si>
  <si>
    <t>13.</t>
  </si>
  <si>
    <t>14.</t>
  </si>
  <si>
    <t>15.</t>
  </si>
  <si>
    <t>16.</t>
  </si>
  <si>
    <t>17.</t>
  </si>
  <si>
    <t>18.</t>
  </si>
  <si>
    <t>19.</t>
  </si>
  <si>
    <t>20.</t>
  </si>
  <si>
    <t>22.</t>
  </si>
  <si>
    <t>23.</t>
  </si>
  <si>
    <t>24.</t>
  </si>
  <si>
    <t>25.</t>
  </si>
  <si>
    <t>26.</t>
  </si>
  <si>
    <t>27.</t>
  </si>
  <si>
    <t>28.</t>
  </si>
  <si>
    <t>30.</t>
  </si>
  <si>
    <t>31.</t>
  </si>
  <si>
    <t>29.</t>
  </si>
  <si>
    <t>21.</t>
  </si>
  <si>
    <t>Mustermann, Hans, Techniker</t>
  </si>
  <si>
    <t>1.1.2009 bis 31.12.2009</t>
  </si>
  <si>
    <t>tarifliche bzw. vertragliche Wochenarbeitszeit:</t>
  </si>
  <si>
    <t>Stunden</t>
  </si>
  <si>
    <t>für pauschalierte Abrechnung gemäß Nr. 2.4 NKBF 2017 (Anlage 1 zum Verwendungsnachweis)</t>
  </si>
  <si>
    <t>bei pauschalierter Abrechnung gemäß Nr. 2.4 NKBF 2017 (Anlage 2 zum Verwendungsnachweis)</t>
  </si>
  <si>
    <r>
      <t>Bruttojahresentgelt</t>
    </r>
    <r>
      <rPr>
        <sz val="12"/>
        <rFont val="Calibri"/>
        <family val="2"/>
      </rPr>
      <t>¹</t>
    </r>
  </si>
  <si>
    <t>Personalkosten i.S. der Nr. 2.4 NKBF 2017 und der ergänzenden Grundsätze (vergl. BMBF-Merkblatt Vorkalkulation - AZK 4)</t>
  </si>
  <si>
    <t>Jahresarbeitsstunden  lt. Tarifvertrag/Betriebsvereinbarung/Arbeitsvertrag</t>
  </si>
  <si>
    <t>gemäß Nr. 2.4 NKBF 2017 (Anlage 3 zum Verwendungsnachweis)</t>
  </si>
  <si>
    <r>
      <t xml:space="preserve">Abgerechnete </t>
    </r>
    <r>
      <rPr>
        <b/>
        <sz val="10"/>
        <rFont val="Arial"/>
        <family val="2"/>
      </rPr>
      <t>vorhabenbezogene</t>
    </r>
    <r>
      <rPr>
        <sz val="10"/>
        <rFont val="Arial"/>
        <family val="2"/>
      </rPr>
      <t xml:space="preserve"> produktive Jahresstunden</t>
    </r>
  </si>
  <si>
    <t>Pauschalzuschlag (100 v.H. der Personaleinzelkosten):</t>
  </si>
  <si>
    <t>Für die Richtigkeit der Angaben übernehmen die Unterzeichner der einzelnen Stundennachweise die Verantwortung!</t>
  </si>
  <si>
    <r>
      <rPr>
        <sz val="12"/>
        <rFont val="Calibri"/>
        <family val="2"/>
      </rPr>
      <t>¹</t>
    </r>
    <r>
      <rPr>
        <sz val="12"/>
        <rFont val="Arial"/>
        <family val="2"/>
      </rPr>
      <t xml:space="preserve"> </t>
    </r>
    <r>
      <rPr>
        <sz val="9"/>
        <rFont val="Arial"/>
        <family val="2"/>
      </rPr>
      <t>Nicht zuwendungsfähig sind Personaleinzelkosten, die die tägliche Höchststundenzahl nach dem ArbZG übersteigen (Nr. 2.2.6 NKBF 2017)</t>
    </r>
  </si>
  <si>
    <r>
      <rPr>
        <sz val="12"/>
        <rFont val="Arial"/>
        <family val="2"/>
      </rPr>
      <t xml:space="preserve">² </t>
    </r>
    <r>
      <rPr>
        <sz val="9"/>
        <rFont val="Arial"/>
        <family val="2"/>
      </rPr>
      <t>ggf. Angabe des FKZ. anderer vom Land Nds. geförderter Projekte:</t>
    </r>
  </si>
  <si>
    <r>
      <t>Sonstige</t>
    </r>
    <r>
      <rPr>
        <sz val="12"/>
        <rFont val="Arial"/>
        <family val="2"/>
      </rPr>
      <t>²</t>
    </r>
  </si>
  <si>
    <r>
      <rPr>
        <sz val="12"/>
        <rFont val="Arial"/>
        <family val="2"/>
      </rPr>
      <t>²</t>
    </r>
    <r>
      <rPr>
        <sz val="9"/>
        <rFont val="Arial"/>
        <family val="2"/>
      </rPr>
      <t xml:space="preserve"> ggf. Angabe des FKZ. anderer vom Land Nds. geförderter Projekte:</t>
    </r>
  </si>
  <si>
    <r>
      <rPr>
        <sz val="12"/>
        <rFont val="Arial"/>
        <family val="2"/>
      </rPr>
      <t>¹</t>
    </r>
    <r>
      <rPr>
        <sz val="9"/>
        <rFont val="Arial"/>
        <family val="2"/>
      </rPr>
      <t xml:space="preserve"> Nicht zuwendungsfähig sind Personaleinzelkosten, die die tägliche Höchststundenzahl nach dem ArbZG übersteigen (Nr. 2.2.6 NKBF 2017)</t>
    </r>
  </si>
  <si>
    <t xml:space="preserve">Luftfahrtförderung
Stand: Oktober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</si>
</sst>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m\ yy"/>
    <numFmt numFmtId="166" formatCode="ddd"/>
    <numFmt numFmtId="167" formatCode="d/m/yy"/>
  </numFmts>
  <fonts count="28" x14ac:knownFonts="1">
    <font>
      <sz val="10"/>
      <name val="Arial"/>
    </font>
    <font>
      <sz val="9"/>
      <name val="Arial"/>
      <family val="2"/>
    </font>
    <font>
      <sz val="8"/>
      <name val="Arial"/>
      <family val="2"/>
    </font>
    <font>
      <b/>
      <sz val="10"/>
      <name val="Arial"/>
      <family val="2"/>
    </font>
    <font>
      <b/>
      <sz val="9"/>
      <name val="Arial"/>
      <family val="2"/>
    </font>
    <font>
      <b/>
      <sz val="8"/>
      <name val="Arial"/>
      <family val="2"/>
    </font>
    <font>
      <b/>
      <sz val="20"/>
      <name val="Arial"/>
      <family val="2"/>
    </font>
    <font>
      <b/>
      <sz val="12"/>
      <name val="Arial"/>
      <family val="2"/>
    </font>
    <font>
      <b/>
      <sz val="8"/>
      <color indexed="81"/>
      <name val="Tahoma"/>
      <family val="2"/>
    </font>
    <font>
      <sz val="12"/>
      <name val="Times New Roman"/>
      <family val="1"/>
    </font>
    <font>
      <b/>
      <sz val="10"/>
      <name val="Arial"/>
      <family val="2"/>
    </font>
    <font>
      <b/>
      <sz val="12"/>
      <name val="Times New Roman"/>
      <family val="1"/>
    </font>
    <font>
      <sz val="10"/>
      <name val="Arial"/>
      <family val="2"/>
    </font>
    <font>
      <sz val="10"/>
      <color indexed="9"/>
      <name val="Arial"/>
      <family val="2"/>
    </font>
    <font>
      <sz val="8"/>
      <color indexed="9"/>
      <name val="Arial"/>
      <family val="2"/>
    </font>
    <font>
      <sz val="7.5"/>
      <name val="Arial"/>
      <family val="2"/>
    </font>
    <font>
      <i/>
      <sz val="10"/>
      <name val="Arial"/>
      <family val="2"/>
    </font>
    <font>
      <sz val="7"/>
      <name val="Arial"/>
      <family val="2"/>
    </font>
    <font>
      <sz val="9"/>
      <color indexed="9"/>
      <name val="Arial"/>
      <family val="2"/>
    </font>
    <font>
      <sz val="6"/>
      <color indexed="9"/>
      <name val="Arial"/>
      <family val="2"/>
    </font>
    <font>
      <sz val="10"/>
      <color indexed="10"/>
      <name val="Arial"/>
      <family val="2"/>
    </font>
    <font>
      <sz val="9"/>
      <color indexed="10"/>
      <name val="Arial"/>
      <family val="2"/>
    </font>
    <font>
      <i/>
      <sz val="10"/>
      <color indexed="9"/>
      <name val="Arial"/>
      <family val="2"/>
    </font>
    <font>
      <sz val="7"/>
      <color indexed="9"/>
      <name val="Arial"/>
      <family val="2"/>
    </font>
    <font>
      <sz val="12"/>
      <name val="Calibri"/>
      <family val="2"/>
    </font>
    <font>
      <sz val="12"/>
      <name val="Arial"/>
      <family val="2"/>
    </font>
    <font>
      <b/>
      <sz val="16"/>
      <name val="Arial"/>
      <family val="2"/>
    </font>
    <font>
      <sz val="16"/>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0"/>
        <bgColor indexed="64"/>
      </patternFill>
    </fill>
  </fills>
  <borders count="75">
    <border>
      <left/>
      <right/>
      <top/>
      <bottom/>
      <diagonal/>
    </border>
    <border>
      <left style="medium">
        <color indexed="10"/>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medium">
        <color indexed="10"/>
      </left>
      <right style="thin">
        <color indexed="64"/>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10"/>
      </top>
      <bottom style="medium">
        <color indexed="10"/>
      </bottom>
      <diagonal/>
    </border>
    <border>
      <left style="thin">
        <color indexed="64"/>
      </left>
      <right/>
      <top style="thin">
        <color indexed="64"/>
      </top>
      <bottom style="medium">
        <color indexed="10"/>
      </bottom>
      <diagonal/>
    </border>
    <border>
      <left style="thin">
        <color indexed="64"/>
      </left>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style="thin">
        <color indexed="64"/>
      </top>
      <bottom style="medium">
        <color indexed="10"/>
      </bottom>
      <diagonal/>
    </border>
    <border>
      <left/>
      <right style="thin">
        <color indexed="64"/>
      </right>
      <top style="medium">
        <color indexed="10"/>
      </top>
      <bottom style="medium">
        <color indexed="10"/>
      </bottom>
      <diagonal/>
    </border>
    <border>
      <left style="medium">
        <color indexed="10"/>
      </left>
      <right style="thin">
        <color indexed="8"/>
      </right>
      <top style="medium">
        <color indexed="10"/>
      </top>
      <bottom style="thin">
        <color indexed="64"/>
      </bottom>
      <diagonal/>
    </border>
    <border>
      <left style="medium">
        <color indexed="10"/>
      </left>
      <right style="thin">
        <color indexed="8"/>
      </right>
      <top style="thin">
        <color indexed="64"/>
      </top>
      <bottom style="medium">
        <color indexed="10"/>
      </bottom>
      <diagonal/>
    </border>
    <border>
      <left style="medium">
        <color indexed="10"/>
      </left>
      <right style="thin">
        <color indexed="8"/>
      </right>
      <top style="medium">
        <color indexed="10"/>
      </top>
      <bottom style="medium">
        <color indexed="10"/>
      </bottom>
      <diagonal/>
    </border>
    <border>
      <left style="thin">
        <color indexed="8"/>
      </left>
      <right style="medium">
        <color indexed="10"/>
      </right>
      <top style="medium">
        <color indexed="10"/>
      </top>
      <bottom style="thin">
        <color indexed="64"/>
      </bottom>
      <diagonal/>
    </border>
    <border>
      <left style="thin">
        <color indexed="8"/>
      </left>
      <right style="medium">
        <color indexed="10"/>
      </right>
      <top style="thin">
        <color indexed="64"/>
      </top>
      <bottom style="medium">
        <color indexed="10"/>
      </bottom>
      <diagonal/>
    </border>
    <border>
      <left style="thin">
        <color indexed="8"/>
      </left>
      <right style="medium">
        <color indexed="10"/>
      </right>
      <top style="medium">
        <color indexed="10"/>
      </top>
      <bottom style="medium">
        <color indexed="10"/>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10"/>
      </bottom>
      <diagonal/>
    </border>
    <border>
      <left/>
      <right/>
      <top style="thin">
        <color indexed="10"/>
      </top>
      <bottom style="thin">
        <color indexed="10"/>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64"/>
      </bottom>
      <diagonal/>
    </border>
    <border>
      <left/>
      <right style="thin">
        <color indexed="10"/>
      </right>
      <top style="thin">
        <color indexed="10"/>
      </top>
      <bottom style="thin">
        <color indexed="64"/>
      </bottom>
      <diagonal/>
    </border>
    <border>
      <left style="thin">
        <color indexed="10"/>
      </left>
      <right/>
      <top style="thin">
        <color indexed="64"/>
      </top>
      <bottom style="thin">
        <color indexed="10"/>
      </bottom>
      <diagonal/>
    </border>
    <border>
      <left/>
      <right style="thin">
        <color indexed="10"/>
      </right>
      <top style="thin">
        <color indexed="64"/>
      </top>
      <bottom style="thin">
        <color indexed="10"/>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8"/>
      </left>
      <right style="thin">
        <color indexed="64"/>
      </right>
      <top/>
      <bottom style="medium">
        <color indexed="64"/>
      </bottom>
      <diagonal/>
    </border>
    <border>
      <left style="thin">
        <color indexed="8"/>
      </left>
      <right/>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21">
    <xf numFmtId="0" fontId="0" fillId="0" borderId="0" xfId="0"/>
    <xf numFmtId="164" fontId="15" fillId="2" borderId="1" xfId="0" applyNumberFormat="1" applyFont="1" applyFill="1" applyBorder="1" applyAlignment="1" applyProtection="1">
      <protection locked="0"/>
    </xf>
    <xf numFmtId="164" fontId="15" fillId="2" borderId="2" xfId="0" applyNumberFormat="1" applyFont="1" applyFill="1" applyBorder="1" applyAlignment="1" applyProtection="1">
      <protection locked="0"/>
    </xf>
    <xf numFmtId="164" fontId="15" fillId="2" borderId="3" xfId="0" applyNumberFormat="1" applyFont="1" applyFill="1" applyBorder="1" applyAlignment="1" applyProtection="1">
      <protection locked="0"/>
    </xf>
    <xf numFmtId="164" fontId="15" fillId="2" borderId="4" xfId="0" applyNumberFormat="1" applyFont="1" applyFill="1" applyBorder="1" applyAlignment="1" applyProtection="1">
      <protection locked="0"/>
    </xf>
    <xf numFmtId="164" fontId="15" fillId="2" borderId="5" xfId="0" applyNumberFormat="1" applyFont="1" applyFill="1" applyBorder="1" applyAlignment="1" applyProtection="1">
      <protection locked="0"/>
    </xf>
    <xf numFmtId="164" fontId="15" fillId="2" borderId="6" xfId="0" applyNumberFormat="1" applyFont="1" applyFill="1" applyBorder="1" applyAlignment="1" applyProtection="1">
      <protection locked="0"/>
    </xf>
    <xf numFmtId="164" fontId="15" fillId="2" borderId="7" xfId="0" applyNumberFormat="1" applyFont="1" applyFill="1" applyBorder="1" applyAlignment="1" applyProtection="1">
      <protection locked="0"/>
    </xf>
    <xf numFmtId="164" fontId="15" fillId="2" borderId="8" xfId="0" applyNumberFormat="1" applyFont="1" applyFill="1" applyBorder="1" applyAlignment="1" applyProtection="1">
      <protection locked="0"/>
    </xf>
    <xf numFmtId="164" fontId="15" fillId="2" borderId="9" xfId="0" applyNumberFormat="1" applyFont="1" applyFill="1" applyBorder="1" applyAlignment="1" applyProtection="1">
      <protection locked="0"/>
    </xf>
    <xf numFmtId="0" fontId="5" fillId="3" borderId="10" xfId="0" applyNumberFormat="1" applyFont="1" applyFill="1" applyBorder="1" applyAlignment="1" applyProtection="1">
      <alignment horizontal="center"/>
    </xf>
    <xf numFmtId="0" fontId="5" fillId="3" borderId="11" xfId="0" applyNumberFormat="1" applyFont="1" applyFill="1" applyBorder="1" applyAlignment="1" applyProtection="1">
      <alignment horizontal="center"/>
    </xf>
    <xf numFmtId="164" fontId="15" fillId="3" borderId="2" xfId="0" applyNumberFormat="1" applyFont="1" applyFill="1" applyBorder="1" applyAlignment="1" applyProtection="1"/>
    <xf numFmtId="164" fontId="15" fillId="3" borderId="3" xfId="0" applyNumberFormat="1" applyFont="1" applyFill="1" applyBorder="1" applyAlignment="1" applyProtection="1"/>
    <xf numFmtId="164" fontId="15" fillId="3" borderId="5" xfId="0" applyNumberFormat="1" applyFont="1" applyFill="1" applyBorder="1" applyAlignment="1" applyProtection="1"/>
    <xf numFmtId="164" fontId="15" fillId="3" borderId="6" xfId="0" applyNumberFormat="1" applyFont="1" applyFill="1" applyBorder="1" applyAlignment="1" applyProtection="1"/>
    <xf numFmtId="164" fontId="15" fillId="3" borderId="12" xfId="0" applyNumberFormat="1" applyFont="1" applyFill="1" applyBorder="1" applyAlignment="1" applyProtection="1"/>
    <xf numFmtId="164" fontId="15" fillId="3" borderId="0" xfId="0" applyNumberFormat="1" applyFont="1" applyFill="1" applyAlignment="1" applyProtection="1"/>
    <xf numFmtId="164" fontId="15" fillId="3" borderId="8" xfId="0" applyNumberFormat="1" applyFont="1" applyFill="1" applyBorder="1" applyAlignment="1" applyProtection="1"/>
    <xf numFmtId="164" fontId="15" fillId="3" borderId="9" xfId="0" applyNumberFormat="1" applyFont="1" applyFill="1" applyBorder="1" applyAlignment="1" applyProtection="1"/>
    <xf numFmtId="0" fontId="5" fillId="3" borderId="11" xfId="0" applyFont="1" applyFill="1" applyBorder="1" applyAlignment="1" applyProtection="1">
      <alignment horizontal="center"/>
    </xf>
    <xf numFmtId="164" fontId="1" fillId="3" borderId="3" xfId="0" applyNumberFormat="1" applyFont="1" applyFill="1" applyBorder="1" applyAlignment="1" applyProtection="1"/>
    <xf numFmtId="164" fontId="1" fillId="3" borderId="6" xfId="0" applyNumberFormat="1" applyFont="1" applyFill="1" applyBorder="1" applyAlignment="1" applyProtection="1"/>
    <xf numFmtId="164" fontId="1" fillId="3" borderId="12" xfId="0" applyNumberFormat="1" applyFont="1" applyFill="1" applyBorder="1" applyAlignment="1" applyProtection="1"/>
    <xf numFmtId="164" fontId="0" fillId="3" borderId="0" xfId="0" applyNumberFormat="1" applyFill="1" applyAlignment="1" applyProtection="1"/>
    <xf numFmtId="164" fontId="0" fillId="3" borderId="9" xfId="0" applyNumberFormat="1" applyFill="1" applyBorder="1" applyAlignment="1" applyProtection="1"/>
    <xf numFmtId="164" fontId="15" fillId="2" borderId="13" xfId="0" applyNumberFormat="1" applyFont="1" applyFill="1" applyBorder="1" applyAlignment="1" applyProtection="1">
      <protection locked="0"/>
    </xf>
    <xf numFmtId="164" fontId="15" fillId="2" borderId="14" xfId="0" applyNumberFormat="1" applyFont="1" applyFill="1" applyBorder="1" applyAlignment="1" applyProtection="1">
      <protection locked="0"/>
    </xf>
    <xf numFmtId="164" fontId="15" fillId="2" borderId="15" xfId="0" applyNumberFormat="1" applyFont="1" applyFill="1" applyBorder="1" applyAlignment="1" applyProtection="1">
      <protection locked="0"/>
    </xf>
    <xf numFmtId="164" fontId="15" fillId="2" borderId="16" xfId="0" applyNumberFormat="1" applyFont="1" applyFill="1" applyBorder="1" applyAlignment="1" applyProtection="1">
      <protection locked="0"/>
    </xf>
    <xf numFmtId="164" fontId="15" fillId="2" borderId="17" xfId="0" applyNumberFormat="1" applyFont="1" applyFill="1" applyBorder="1" applyAlignment="1" applyProtection="1">
      <protection locked="0"/>
    </xf>
    <xf numFmtId="164" fontId="15" fillId="2" borderId="18" xfId="0" applyNumberFormat="1" applyFont="1" applyFill="1" applyBorder="1" applyAlignment="1" applyProtection="1">
      <protection locked="0"/>
    </xf>
    <xf numFmtId="164" fontId="15" fillId="2" borderId="19" xfId="0" applyNumberFormat="1" applyFont="1" applyFill="1" applyBorder="1" applyAlignment="1" applyProtection="1">
      <protection locked="0"/>
    </xf>
    <xf numFmtId="164" fontId="15" fillId="2" borderId="20" xfId="0" applyNumberFormat="1" applyFont="1" applyFill="1" applyBorder="1" applyAlignment="1" applyProtection="1">
      <protection locked="0"/>
    </xf>
    <xf numFmtId="164" fontId="15" fillId="2" borderId="21" xfId="0" applyNumberFormat="1" applyFont="1" applyFill="1" applyBorder="1" applyAlignment="1" applyProtection="1">
      <protection locked="0"/>
    </xf>
    <xf numFmtId="164" fontId="15" fillId="2" borderId="22" xfId="0" applyNumberFormat="1" applyFont="1" applyFill="1" applyBorder="1" applyAlignment="1" applyProtection="1">
      <protection locked="0"/>
    </xf>
    <xf numFmtId="164" fontId="15" fillId="2" borderId="23" xfId="0" applyNumberFormat="1" applyFont="1" applyFill="1" applyBorder="1" applyAlignment="1" applyProtection="1">
      <protection locked="0"/>
    </xf>
    <xf numFmtId="164" fontId="15" fillId="2" borderId="24" xfId="0" applyNumberFormat="1" applyFont="1" applyFill="1" applyBorder="1" applyAlignment="1" applyProtection="1">
      <protection locked="0"/>
    </xf>
    <xf numFmtId="0" fontId="0" fillId="2" borderId="25" xfId="0" applyFill="1" applyBorder="1" applyProtection="1">
      <protection locked="0"/>
    </xf>
    <xf numFmtId="0" fontId="12" fillId="2" borderId="25" xfId="0" applyFont="1" applyFill="1" applyBorder="1" applyAlignment="1" applyProtection="1">
      <alignment horizontal="left"/>
      <protection locked="0"/>
    </xf>
    <xf numFmtId="0" fontId="12" fillId="2" borderId="25" xfId="0" applyFont="1" applyFill="1" applyBorder="1" applyAlignment="1" applyProtection="1">
      <alignment horizontal="right" vertical="center" wrapText="1"/>
      <protection locked="0"/>
    </xf>
    <xf numFmtId="2" fontId="12" fillId="2" borderId="25" xfId="0" applyNumberFormat="1" applyFont="1" applyFill="1" applyBorder="1" applyAlignment="1" applyProtection="1">
      <alignment horizontal="right" vertical="center"/>
      <protection locked="0"/>
    </xf>
    <xf numFmtId="164" fontId="12" fillId="2" borderId="25" xfId="0" applyNumberFormat="1" applyFont="1" applyFill="1" applyBorder="1" applyAlignment="1" applyProtection="1">
      <alignment horizontal="right" vertical="center" wrapText="1"/>
      <protection locked="0"/>
    </xf>
    <xf numFmtId="164" fontId="12" fillId="2" borderId="25" xfId="0" applyNumberFormat="1" applyFont="1" applyFill="1" applyBorder="1" applyAlignment="1" applyProtection="1">
      <alignment horizontal="right" vertical="center"/>
      <protection locked="0"/>
    </xf>
    <xf numFmtId="0" fontId="12" fillId="2" borderId="26" xfId="0" applyFont="1" applyFill="1" applyBorder="1" applyAlignment="1" applyProtection="1">
      <alignment horizontal="left"/>
    </xf>
    <xf numFmtId="0" fontId="12" fillId="2" borderId="27" xfId="0" applyFont="1" applyFill="1" applyBorder="1" applyAlignment="1" applyProtection="1">
      <alignment horizontal="left"/>
    </xf>
    <xf numFmtId="0" fontId="0" fillId="2" borderId="0" xfId="0" applyFill="1" applyBorder="1" applyProtection="1"/>
    <xf numFmtId="0" fontId="0" fillId="2" borderId="0" xfId="0" applyFill="1" applyProtection="1"/>
    <xf numFmtId="0" fontId="1" fillId="2" borderId="0" xfId="0" applyFont="1" applyFill="1" applyProtection="1"/>
    <xf numFmtId="0" fontId="13" fillId="2" borderId="0" xfId="0" applyFont="1" applyFill="1" applyProtection="1"/>
    <xf numFmtId="0" fontId="1" fillId="2" borderId="40" xfId="0" applyFont="1" applyFill="1" applyBorder="1" applyProtection="1"/>
    <xf numFmtId="0" fontId="0" fillId="2" borderId="40" xfId="0" applyFill="1" applyBorder="1" applyProtection="1"/>
    <xf numFmtId="0" fontId="6" fillId="2" borderId="0" xfId="0" applyFont="1" applyFill="1" applyProtection="1"/>
    <xf numFmtId="0" fontId="12" fillId="2" borderId="0" xfId="0" applyFont="1" applyFill="1" applyProtection="1"/>
    <xf numFmtId="0" fontId="3" fillId="2" borderId="0" xfId="0" applyFont="1" applyFill="1" applyAlignment="1" applyProtection="1">
      <alignment horizontal="left"/>
    </xf>
    <xf numFmtId="0" fontId="0" fillId="0" borderId="0" xfId="0" applyProtection="1"/>
    <xf numFmtId="0" fontId="4" fillId="2" borderId="0" xfId="0" applyFont="1" applyFill="1" applyProtection="1"/>
    <xf numFmtId="0" fontId="0" fillId="2" borderId="41" xfId="0" applyFill="1" applyBorder="1" applyProtection="1"/>
    <xf numFmtId="165" fontId="1" fillId="2" borderId="27" xfId="0" applyNumberFormat="1" applyFont="1" applyFill="1" applyBorder="1" applyAlignment="1" applyProtection="1">
      <alignment horizontal="left"/>
    </xf>
    <xf numFmtId="0" fontId="14" fillId="2" borderId="0" xfId="0" applyFont="1" applyFill="1" applyProtection="1"/>
    <xf numFmtId="0" fontId="0" fillId="2" borderId="0" xfId="0" applyFill="1" applyAlignment="1" applyProtection="1">
      <alignment wrapText="1"/>
    </xf>
    <xf numFmtId="0" fontId="0" fillId="2" borderId="26" xfId="0" applyFill="1" applyBorder="1" applyProtection="1"/>
    <xf numFmtId="0" fontId="5" fillId="2" borderId="26" xfId="0" applyFont="1" applyFill="1" applyBorder="1" applyProtection="1"/>
    <xf numFmtId="0" fontId="2" fillId="2" borderId="26" xfId="0" applyFont="1" applyFill="1" applyBorder="1" applyProtection="1"/>
    <xf numFmtId="0" fontId="2" fillId="2" borderId="50" xfId="0" applyFont="1" applyFill="1" applyBorder="1" applyProtection="1"/>
    <xf numFmtId="0" fontId="2" fillId="2" borderId="40" xfId="0" applyFont="1" applyFill="1" applyBorder="1" applyProtection="1"/>
    <xf numFmtId="0" fontId="5" fillId="2" borderId="51" xfId="0" applyFont="1" applyFill="1" applyBorder="1" applyAlignment="1" applyProtection="1">
      <alignment wrapText="1"/>
    </xf>
    <xf numFmtId="0" fontId="2" fillId="2" borderId="41" xfId="0" applyFont="1" applyFill="1" applyBorder="1" applyProtection="1"/>
    <xf numFmtId="0" fontId="2" fillId="2" borderId="0" xfId="0" applyFont="1" applyFill="1" applyProtection="1"/>
    <xf numFmtId="0" fontId="5" fillId="2" borderId="10" xfId="0" applyFont="1" applyFill="1" applyBorder="1" applyProtection="1"/>
    <xf numFmtId="0" fontId="5" fillId="2" borderId="10" xfId="0" applyFont="1" applyFill="1" applyBorder="1" applyAlignment="1" applyProtection="1">
      <alignment horizontal="center"/>
    </xf>
    <xf numFmtId="0" fontId="5" fillId="2" borderId="52" xfId="0" applyFont="1" applyFill="1" applyBorder="1" applyAlignment="1" applyProtection="1">
      <alignment wrapText="1"/>
    </xf>
    <xf numFmtId="0" fontId="2" fillId="2" borderId="53" xfId="0" applyFont="1" applyFill="1" applyBorder="1" applyProtection="1"/>
    <xf numFmtId="164" fontId="4" fillId="2" borderId="54" xfId="0" applyNumberFormat="1" applyFont="1" applyFill="1" applyBorder="1" applyAlignment="1" applyProtection="1"/>
    <xf numFmtId="0" fontId="0" fillId="2" borderId="41" xfId="0" applyFill="1" applyBorder="1" applyAlignment="1" applyProtection="1"/>
    <xf numFmtId="0" fontId="2" fillId="2" borderId="28" xfId="0" applyFont="1" applyFill="1" applyBorder="1" applyProtection="1"/>
    <xf numFmtId="164" fontId="4" fillId="2" borderId="30" xfId="0" applyNumberFormat="1" applyFont="1" applyFill="1" applyBorder="1" applyAlignment="1" applyProtection="1"/>
    <xf numFmtId="0" fontId="4" fillId="2" borderId="55" xfId="0" applyFont="1" applyFill="1" applyBorder="1" applyProtection="1"/>
    <xf numFmtId="164" fontId="15" fillId="2" borderId="12" xfId="0" applyNumberFormat="1" applyFont="1" applyFill="1" applyBorder="1" applyAlignment="1" applyProtection="1"/>
    <xf numFmtId="164" fontId="4" fillId="2" borderId="56" xfId="0" applyNumberFormat="1" applyFont="1" applyFill="1" applyBorder="1" applyAlignment="1" applyProtection="1"/>
    <xf numFmtId="164" fontId="15" fillId="2" borderId="0" xfId="0" applyNumberFormat="1" applyFont="1" applyFill="1" applyAlignment="1" applyProtection="1"/>
    <xf numFmtId="164" fontId="0" fillId="2" borderId="0" xfId="0" applyNumberFormat="1" applyFill="1" applyAlignment="1" applyProtection="1"/>
    <xf numFmtId="0" fontId="2" fillId="2" borderId="57" xfId="0" applyFont="1" applyFill="1" applyBorder="1" applyAlignment="1" applyProtection="1">
      <alignment wrapText="1"/>
    </xf>
    <xf numFmtId="164" fontId="4" fillId="2" borderId="58" xfId="0" applyNumberFormat="1" applyFont="1" applyFill="1" applyBorder="1" applyAlignment="1" applyProtection="1"/>
    <xf numFmtId="0" fontId="1" fillId="2" borderId="0" xfId="0" applyFont="1" applyFill="1" applyBorder="1" applyAlignment="1" applyProtection="1">
      <alignment horizontal="left"/>
    </xf>
    <xf numFmtId="0" fontId="0" fillId="2" borderId="0" xfId="0" applyFill="1" applyBorder="1" applyAlignment="1" applyProtection="1">
      <alignment horizontal="left"/>
    </xf>
    <xf numFmtId="0" fontId="1" fillId="2" borderId="0" xfId="0" applyFont="1" applyFill="1" applyBorder="1" applyProtection="1"/>
    <xf numFmtId="0" fontId="0" fillId="2" borderId="39" xfId="0" applyFill="1" applyBorder="1" applyProtection="1"/>
    <xf numFmtId="0" fontId="16" fillId="2" borderId="0" xfId="0" applyFont="1" applyFill="1" applyProtection="1"/>
    <xf numFmtId="0" fontId="20" fillId="2" borderId="0" xfId="0" applyFont="1" applyFill="1" applyProtection="1"/>
    <xf numFmtId="0" fontId="21" fillId="2" borderId="0" xfId="0" applyFont="1" applyFill="1" applyProtection="1"/>
    <xf numFmtId="0" fontId="18" fillId="2" borderId="0" xfId="0" applyFont="1" applyFill="1" applyProtection="1"/>
    <xf numFmtId="0" fontId="22" fillId="2" borderId="0" xfId="0" applyFont="1" applyFill="1" applyProtection="1"/>
    <xf numFmtId="0" fontId="18" fillId="2" borderId="0" xfId="0" applyNumberFormat="1" applyFont="1" applyFill="1" applyProtection="1"/>
    <xf numFmtId="0" fontId="13" fillId="2" borderId="0" xfId="0" applyNumberFormat="1" applyFont="1" applyFill="1" applyProtection="1"/>
    <xf numFmtId="0" fontId="23" fillId="2" borderId="0" xfId="0" applyFont="1" applyFill="1" applyProtection="1"/>
    <xf numFmtId="0" fontId="17" fillId="2" borderId="0" xfId="0" applyFont="1" applyFill="1" applyProtection="1"/>
    <xf numFmtId="167" fontId="18" fillId="2" borderId="0" xfId="0" applyNumberFormat="1" applyFont="1" applyFill="1" applyProtection="1"/>
    <xf numFmtId="166" fontId="19" fillId="2" borderId="0" xfId="0" applyNumberFormat="1" applyFont="1" applyFill="1" applyProtection="1"/>
    <xf numFmtId="0" fontId="2" fillId="2" borderId="0" xfId="0" applyFont="1" applyFill="1" applyBorder="1" applyProtection="1"/>
    <xf numFmtId="2" fontId="7" fillId="2" borderId="0" xfId="0" applyNumberFormat="1" applyFont="1" applyFill="1" applyBorder="1" applyAlignment="1" applyProtection="1">
      <alignment vertical="center" wrapText="1"/>
    </xf>
    <xf numFmtId="164" fontId="1" fillId="2" borderId="0" xfId="0" applyNumberFormat="1" applyFont="1" applyFill="1" applyAlignment="1" applyProtection="1"/>
    <xf numFmtId="164" fontId="3" fillId="2" borderId="58" xfId="0" applyNumberFormat="1" applyFont="1" applyFill="1" applyBorder="1" applyAlignment="1" applyProtection="1"/>
    <xf numFmtId="0" fontId="5" fillId="3" borderId="10" xfId="0" applyFont="1" applyFill="1" applyBorder="1" applyAlignment="1" applyProtection="1">
      <alignment horizontal="center"/>
    </xf>
    <xf numFmtId="164" fontId="15" fillId="2" borderId="59" xfId="0" applyNumberFormat="1" applyFont="1" applyFill="1" applyBorder="1" applyAlignment="1" applyProtection="1"/>
    <xf numFmtId="164" fontId="15" fillId="2" borderId="60" xfId="0" applyNumberFormat="1" applyFont="1" applyFill="1" applyBorder="1" applyAlignment="1" applyProtection="1"/>
    <xf numFmtId="164" fontId="15" fillId="2" borderId="61" xfId="0" applyNumberFormat="1" applyFont="1" applyFill="1" applyBorder="1" applyAlignment="1" applyProtection="1"/>
    <xf numFmtId="0" fontId="13" fillId="2" borderId="0" xfId="0" applyFont="1" applyFill="1" applyBorder="1" applyProtection="1"/>
    <xf numFmtId="166" fontId="19" fillId="2" borderId="0" xfId="0" applyNumberFormat="1" applyFont="1" applyFill="1" applyBorder="1" applyProtection="1"/>
    <xf numFmtId="0" fontId="3" fillId="2" borderId="0" xfId="0" applyFont="1" applyFill="1" applyProtection="1"/>
    <xf numFmtId="0" fontId="0" fillId="2" borderId="0" xfId="0" applyFill="1" applyBorder="1" applyAlignment="1" applyProtection="1"/>
    <xf numFmtId="0" fontId="7" fillId="2" borderId="0" xfId="0" applyFont="1" applyFill="1" applyProtection="1"/>
    <xf numFmtId="0" fontId="2" fillId="2" borderId="62" xfId="0" applyFont="1" applyFill="1" applyBorder="1" applyProtection="1"/>
    <xf numFmtId="0" fontId="5" fillId="2" borderId="62" xfId="0" applyFont="1" applyFill="1" applyBorder="1" applyAlignment="1" applyProtection="1">
      <alignment wrapText="1"/>
    </xf>
    <xf numFmtId="0" fontId="2" fillId="2" borderId="59" xfId="0" applyFont="1" applyFill="1" applyBorder="1" applyAlignment="1" applyProtection="1">
      <alignment horizontal="center"/>
    </xf>
    <xf numFmtId="0" fontId="2" fillId="2" borderId="48" xfId="0" applyFont="1" applyFill="1" applyBorder="1" applyAlignment="1" applyProtection="1">
      <alignment horizontal="center"/>
    </xf>
    <xf numFmtId="0" fontId="2" fillId="2" borderId="63" xfId="0" applyFont="1" applyFill="1" applyBorder="1" applyAlignment="1" applyProtection="1">
      <alignment horizontal="center"/>
    </xf>
    <xf numFmtId="0" fontId="5" fillId="2" borderId="64" xfId="0" applyFont="1" applyFill="1" applyBorder="1" applyAlignment="1" applyProtection="1">
      <alignment wrapText="1"/>
    </xf>
    <xf numFmtId="0" fontId="2" fillId="2" borderId="65" xfId="0" applyFont="1" applyFill="1" applyBorder="1" applyProtection="1"/>
    <xf numFmtId="164" fontId="1" fillId="2" borderId="66" xfId="0" applyNumberFormat="1" applyFont="1" applyFill="1" applyBorder="1" applyAlignment="1" applyProtection="1">
      <alignment horizontal="center"/>
    </xf>
    <xf numFmtId="164" fontId="4" fillId="2" borderId="67" xfId="0" applyNumberFormat="1" applyFont="1" applyFill="1" applyBorder="1" applyAlignment="1" applyProtection="1">
      <alignment horizontal="center"/>
    </xf>
    <xf numFmtId="0" fontId="2" fillId="2" borderId="27" xfId="0" applyFont="1" applyFill="1" applyBorder="1" applyProtection="1"/>
    <xf numFmtId="164" fontId="1" fillId="2" borderId="27" xfId="0" applyNumberFormat="1" applyFont="1" applyFill="1" applyBorder="1" applyAlignment="1" applyProtection="1">
      <alignment horizontal="center"/>
    </xf>
    <xf numFmtId="164" fontId="4" fillId="2" borderId="68" xfId="0" applyNumberFormat="1" applyFont="1" applyFill="1" applyBorder="1" applyAlignment="1" applyProtection="1">
      <alignment horizontal="center"/>
    </xf>
    <xf numFmtId="164" fontId="1" fillId="2" borderId="55" xfId="0" applyNumberFormat="1" applyFont="1" applyFill="1" applyBorder="1" applyAlignment="1" applyProtection="1">
      <alignment horizontal="center"/>
    </xf>
    <xf numFmtId="164" fontId="4" fillId="2" borderId="56" xfId="0" applyNumberFormat="1" applyFont="1" applyFill="1" applyBorder="1" applyAlignment="1" applyProtection="1">
      <alignment horizontal="center"/>
    </xf>
    <xf numFmtId="164" fontId="0" fillId="2" borderId="0" xfId="0" applyNumberFormat="1" applyFill="1" applyProtection="1"/>
    <xf numFmtId="164" fontId="0" fillId="2" borderId="0" xfId="0" applyNumberFormat="1" applyFill="1" applyBorder="1" applyProtection="1"/>
    <xf numFmtId="0" fontId="2" fillId="2" borderId="69" xfId="0" applyFont="1" applyFill="1" applyBorder="1" applyAlignment="1" applyProtection="1">
      <alignment wrapText="1"/>
    </xf>
    <xf numFmtId="164" fontId="0" fillId="2" borderId="70" xfId="0" applyNumberFormat="1" applyFill="1" applyBorder="1" applyAlignment="1" applyProtection="1">
      <alignment horizontal="center" vertical="center"/>
    </xf>
    <xf numFmtId="164" fontId="12" fillId="2" borderId="70" xfId="0" applyNumberFormat="1" applyFont="1" applyFill="1" applyBorder="1" applyAlignment="1" applyProtection="1">
      <alignment horizontal="center" vertical="center"/>
    </xf>
    <xf numFmtId="164" fontId="3" fillId="2" borderId="71" xfId="0" applyNumberFormat="1" applyFont="1" applyFill="1" applyBorder="1" applyAlignment="1" applyProtection="1">
      <alignment horizontal="center" vertical="center"/>
    </xf>
    <xf numFmtId="0" fontId="9" fillId="2" borderId="0" xfId="0" applyFont="1" applyFill="1" applyProtection="1"/>
    <xf numFmtId="0" fontId="12" fillId="2" borderId="39" xfId="0" applyFont="1" applyFill="1" applyBorder="1" applyProtection="1"/>
    <xf numFmtId="0" fontId="12" fillId="2" borderId="0" xfId="0" applyFont="1" applyFill="1" applyBorder="1" applyProtection="1"/>
    <xf numFmtId="0" fontId="9" fillId="2" borderId="0" xfId="0" applyFont="1" applyFill="1" applyBorder="1" applyProtection="1"/>
    <xf numFmtId="0" fontId="10" fillId="2" borderId="0" xfId="0" applyFont="1" applyFill="1" applyAlignment="1" applyProtection="1">
      <alignment horizontal="center"/>
    </xf>
    <xf numFmtId="0" fontId="11" fillId="2" borderId="0" xfId="0" applyFont="1" applyFill="1" applyAlignment="1" applyProtection="1">
      <alignment horizontal="center"/>
    </xf>
    <xf numFmtId="0" fontId="12" fillId="2" borderId="26" xfId="0" applyFont="1" applyFill="1" applyBorder="1" applyAlignment="1" applyProtection="1">
      <alignment horizontal="center" vertical="top" wrapText="1"/>
    </xf>
    <xf numFmtId="0" fontId="12" fillId="2" borderId="50" xfId="0" applyFont="1" applyFill="1" applyBorder="1" applyAlignment="1" applyProtection="1">
      <alignment horizontal="center" vertical="top" wrapText="1"/>
    </xf>
    <xf numFmtId="0" fontId="12" fillId="2" borderId="62" xfId="0" applyFont="1" applyFill="1" applyBorder="1" applyAlignment="1" applyProtection="1">
      <alignment horizontal="center" vertical="top" wrapText="1"/>
    </xf>
    <xf numFmtId="0" fontId="9" fillId="2" borderId="0" xfId="0" applyFont="1" applyFill="1" applyAlignment="1" applyProtection="1">
      <alignment horizontal="left" vertical="top" wrapText="1"/>
    </xf>
    <xf numFmtId="0" fontId="12" fillId="2" borderId="10" xfId="0" applyFont="1" applyFill="1" applyBorder="1" applyAlignment="1" applyProtection="1">
      <alignment horizontal="left" vertical="top" wrapText="1"/>
    </xf>
    <xf numFmtId="0" fontId="12" fillId="2" borderId="41" xfId="0" applyFont="1" applyFill="1" applyBorder="1" applyAlignment="1" applyProtection="1">
      <alignment horizontal="center" vertical="top" wrapText="1"/>
    </xf>
    <xf numFmtId="0" fontId="12" fillId="2" borderId="10" xfId="0" applyFont="1" applyFill="1" applyBorder="1" applyAlignment="1" applyProtection="1">
      <alignment horizontal="center" vertical="top" wrapText="1"/>
    </xf>
    <xf numFmtId="0" fontId="12" fillId="2" borderId="73" xfId="0" applyFont="1" applyFill="1" applyBorder="1" applyAlignment="1" applyProtection="1">
      <alignment horizontal="center" vertical="top" wrapText="1"/>
    </xf>
    <xf numFmtId="4" fontId="12" fillId="2" borderId="30" xfId="0" applyNumberFormat="1" applyFont="1" applyFill="1" applyBorder="1" applyAlignment="1" applyProtection="1">
      <alignment horizontal="right" vertical="center"/>
    </xf>
    <xf numFmtId="4" fontId="12" fillId="2" borderId="27" xfId="0" applyNumberFormat="1" applyFont="1" applyFill="1" applyBorder="1" applyAlignment="1" applyProtection="1">
      <alignment horizontal="right" vertical="center"/>
    </xf>
    <xf numFmtId="4" fontId="3" fillId="2" borderId="74" xfId="0" applyNumberFormat="1" applyFont="1" applyFill="1" applyBorder="1" applyAlignment="1" applyProtection="1">
      <alignment horizontal="right" vertical="center"/>
    </xf>
    <xf numFmtId="0" fontId="25" fillId="2" borderId="0" xfId="0" applyFont="1" applyFill="1" applyProtection="1"/>
    <xf numFmtId="0" fontId="25" fillId="2" borderId="0" xfId="0" applyFont="1" applyFill="1" applyAlignment="1" applyProtection="1">
      <alignment wrapText="1"/>
    </xf>
    <xf numFmtId="0" fontId="25" fillId="2" borderId="0" xfId="0" applyFont="1" applyFill="1" applyBorder="1" applyProtection="1"/>
    <xf numFmtId="0" fontId="25" fillId="2" borderId="39" xfId="0" applyFont="1" applyFill="1" applyBorder="1" applyProtection="1"/>
    <xf numFmtId="0" fontId="9" fillId="0" borderId="0" xfId="0" applyFont="1" applyProtection="1"/>
    <xf numFmtId="0" fontId="2" fillId="2" borderId="0" xfId="0" applyFont="1" applyFill="1" applyAlignment="1" applyProtection="1">
      <alignment horizontal="center" textRotation="90" wrapText="1"/>
    </xf>
    <xf numFmtId="49" fontId="0" fillId="2" borderId="28" xfId="0" applyNumberFormat="1" applyFill="1" applyBorder="1" applyAlignment="1" applyProtection="1"/>
    <xf numFmtId="49" fontId="0" fillId="0" borderId="29" xfId="0" applyNumberFormat="1" applyBorder="1" applyAlignment="1" applyProtection="1"/>
    <xf numFmtId="49" fontId="0" fillId="0" borderId="30" xfId="0" applyNumberFormat="1" applyBorder="1" applyAlignment="1" applyProtection="1"/>
    <xf numFmtId="0" fontId="0" fillId="2" borderId="39" xfId="0" applyFill="1" applyBorder="1" applyAlignment="1" applyProtection="1">
      <protection locked="0"/>
    </xf>
    <xf numFmtId="49" fontId="1" fillId="2" borderId="28" xfId="0" applyNumberFormat="1" applyFont="1" applyFill="1" applyBorder="1" applyAlignment="1" applyProtection="1">
      <alignment horizontal="left" wrapText="1"/>
    </xf>
    <xf numFmtId="0" fontId="0" fillId="0" borderId="29" xfId="0" applyNumberFormat="1" applyBorder="1" applyAlignment="1" applyProtection="1">
      <alignment horizontal="left" wrapText="1"/>
    </xf>
    <xf numFmtId="0" fontId="0" fillId="0" borderId="30" xfId="0" applyNumberFormat="1" applyBorder="1" applyAlignment="1" applyProtection="1">
      <alignment horizontal="left" wrapText="1"/>
    </xf>
    <xf numFmtId="2" fontId="7" fillId="4" borderId="42" xfId="0" applyNumberFormat="1" applyFont="1" applyFill="1" applyBorder="1" applyAlignment="1" applyProtection="1">
      <alignment vertical="center" wrapText="1"/>
    </xf>
    <xf numFmtId="2" fontId="7" fillId="4" borderId="43" xfId="0" applyNumberFormat="1" applyFont="1" applyFill="1" applyBorder="1" applyAlignment="1" applyProtection="1">
      <alignment vertical="center" wrapText="1"/>
    </xf>
    <xf numFmtId="2" fontId="7" fillId="4" borderId="44" xfId="0" applyNumberFormat="1" applyFont="1" applyFill="1" applyBorder="1" applyAlignment="1" applyProtection="1">
      <alignment vertical="center" wrapText="1"/>
    </xf>
    <xf numFmtId="2" fontId="7" fillId="4" borderId="45" xfId="0" applyNumberFormat="1" applyFont="1" applyFill="1" applyBorder="1" applyAlignment="1" applyProtection="1">
      <alignment vertical="center" wrapText="1"/>
    </xf>
    <xf numFmtId="2" fontId="7" fillId="4" borderId="0" xfId="0" applyNumberFormat="1" applyFont="1" applyFill="1" applyBorder="1" applyAlignment="1" applyProtection="1">
      <alignment vertical="center" wrapText="1"/>
    </xf>
    <xf numFmtId="2" fontId="7" fillId="4" borderId="46" xfId="0" applyNumberFormat="1" applyFont="1" applyFill="1" applyBorder="1" applyAlignment="1" applyProtection="1">
      <alignment vertical="center" wrapText="1"/>
    </xf>
    <xf numFmtId="0" fontId="0" fillId="0" borderId="45" xfId="0" applyBorder="1" applyAlignment="1" applyProtection="1">
      <alignment vertical="center" wrapText="1"/>
    </xf>
    <xf numFmtId="0" fontId="0" fillId="0" borderId="0" xfId="0" applyBorder="1" applyAlignment="1" applyProtection="1">
      <alignment vertical="center" wrapText="1"/>
    </xf>
    <xf numFmtId="0" fontId="0" fillId="0" borderId="46" xfId="0" applyBorder="1" applyAlignment="1" applyProtection="1">
      <alignment vertical="center" wrapText="1"/>
    </xf>
    <xf numFmtId="0" fontId="0" fillId="0" borderId="47" xfId="0" applyBorder="1" applyAlignment="1" applyProtection="1">
      <alignment wrapText="1"/>
    </xf>
    <xf numFmtId="0" fontId="0" fillId="0" borderId="48" xfId="0" applyBorder="1" applyAlignment="1" applyProtection="1">
      <alignment wrapText="1"/>
    </xf>
    <xf numFmtId="0" fontId="0" fillId="0" borderId="49" xfId="0" applyBorder="1" applyAlignment="1" applyProtection="1">
      <alignment wrapText="1"/>
    </xf>
    <xf numFmtId="0" fontId="0" fillId="2" borderId="31" xfId="0" applyFill="1" applyBorder="1" applyAlignment="1" applyProtection="1">
      <alignment horizontal="left"/>
      <protection locked="0"/>
    </xf>
    <xf numFmtId="0" fontId="0" fillId="0" borderId="31" xfId="0" applyBorder="1" applyAlignment="1" applyProtection="1">
      <protection locked="0"/>
    </xf>
    <xf numFmtId="0" fontId="0" fillId="2" borderId="32" xfId="0" applyFill="1" applyBorder="1" applyAlignment="1" applyProtection="1">
      <protection locked="0"/>
    </xf>
    <xf numFmtId="0" fontId="1" fillId="2" borderId="0" xfId="0" applyFont="1" applyFill="1" applyAlignment="1" applyProtection="1">
      <alignment wrapText="1"/>
    </xf>
    <xf numFmtId="0" fontId="0" fillId="2" borderId="0" xfId="0" applyFill="1" applyAlignment="1" applyProtection="1">
      <alignment wrapText="1"/>
    </xf>
    <xf numFmtId="49" fontId="1" fillId="2" borderId="28" xfId="0" applyNumberFormat="1" applyFont="1" applyFill="1" applyBorder="1" applyAlignment="1" applyProtection="1"/>
    <xf numFmtId="49" fontId="1" fillId="2" borderId="28" xfId="0" applyNumberFormat="1" applyFont="1" applyFill="1" applyBorder="1" applyAlignment="1" applyProtection="1">
      <alignment wrapText="1"/>
    </xf>
    <xf numFmtId="0" fontId="0" fillId="0" borderId="29" xfId="0" applyNumberFormat="1" applyBorder="1" applyAlignment="1" applyProtection="1">
      <alignment wrapText="1"/>
    </xf>
    <xf numFmtId="0" fontId="0" fillId="0" borderId="30" xfId="0" applyNumberFormat="1" applyBorder="1" applyAlignment="1" applyProtection="1">
      <alignment wrapText="1"/>
    </xf>
    <xf numFmtId="0" fontId="0" fillId="0" borderId="39" xfId="0" applyBorder="1" applyAlignment="1" applyProtection="1">
      <protection locked="0"/>
    </xf>
    <xf numFmtId="0" fontId="16" fillId="2" borderId="0" xfId="0" applyFont="1" applyFill="1" applyAlignment="1" applyProtection="1">
      <alignment horizontal="right"/>
    </xf>
    <xf numFmtId="0" fontId="0" fillId="0" borderId="0" xfId="0" applyAlignment="1" applyProtection="1">
      <alignment horizontal="right"/>
    </xf>
    <xf numFmtId="0" fontId="0" fillId="2" borderId="33" xfId="0" applyFill="1" applyBorder="1" applyAlignment="1" applyProtection="1">
      <alignment horizontal="left"/>
      <protection locked="0"/>
    </xf>
    <xf numFmtId="0" fontId="0" fillId="0" borderId="32" xfId="0" applyBorder="1" applyAlignment="1" applyProtection="1">
      <alignment horizontal="left"/>
      <protection locked="0"/>
    </xf>
    <xf numFmtId="0" fontId="0" fillId="0" borderId="34" xfId="0" applyBorder="1" applyAlignment="1" applyProtection="1">
      <alignment horizontal="left"/>
      <protection locked="0"/>
    </xf>
    <xf numFmtId="0" fontId="3" fillId="2" borderId="0" xfId="0" applyFont="1" applyFill="1" applyAlignment="1" applyProtection="1">
      <alignment horizontal="center"/>
    </xf>
    <xf numFmtId="0" fontId="0" fillId="0" borderId="0" xfId="0" applyAlignment="1" applyProtection="1">
      <alignment horizontal="center"/>
    </xf>
    <xf numFmtId="4" fontId="3" fillId="2" borderId="50" xfId="0" applyNumberFormat="1" applyFont="1" applyFill="1" applyBorder="1" applyAlignment="1" applyProtection="1">
      <alignment horizontal="center" vertical="center"/>
    </xf>
    <xf numFmtId="4" fontId="3" fillId="2" borderId="62" xfId="0" applyNumberFormat="1" applyFont="1" applyFill="1" applyBorder="1" applyAlignment="1" applyProtection="1">
      <alignment horizontal="center" vertical="center"/>
    </xf>
    <xf numFmtId="4" fontId="3" fillId="2" borderId="72" xfId="0" applyNumberFormat="1" applyFont="1" applyFill="1" applyBorder="1" applyAlignment="1" applyProtection="1">
      <alignment horizontal="center" vertical="center"/>
    </xf>
    <xf numFmtId="4" fontId="3" fillId="2" borderId="73" xfId="0" applyNumberFormat="1" applyFont="1" applyFill="1" applyBorder="1" applyAlignment="1" applyProtection="1">
      <alignment horizontal="center" vertical="center"/>
    </xf>
    <xf numFmtId="0" fontId="0" fillId="2" borderId="64" xfId="0" applyFill="1" applyBorder="1" applyAlignment="1" applyProtection="1">
      <alignment horizontal="center" vertical="center"/>
    </xf>
    <xf numFmtId="49" fontId="12" fillId="2" borderId="33" xfId="0" applyNumberFormat="1" applyFont="1" applyFill="1" applyBorder="1" applyAlignment="1" applyProtection="1">
      <alignment wrapText="1"/>
      <protection locked="0"/>
    </xf>
    <xf numFmtId="49" fontId="0" fillId="2" borderId="32" xfId="0" applyNumberFormat="1" applyFill="1" applyBorder="1" applyAlignment="1" applyProtection="1">
      <alignment wrapText="1"/>
      <protection locked="0"/>
    </xf>
    <xf numFmtId="49" fontId="0" fillId="2" borderId="34" xfId="0" applyNumberFormat="1" applyFill="1" applyBorder="1" applyAlignment="1" applyProtection="1">
      <alignment wrapText="1"/>
      <protection locked="0"/>
    </xf>
    <xf numFmtId="0" fontId="12" fillId="2" borderId="33" xfId="0" applyFont="1" applyFill="1" applyBorder="1" applyAlignment="1" applyProtection="1">
      <protection locked="0"/>
    </xf>
    <xf numFmtId="0" fontId="0" fillId="2" borderId="34" xfId="0" applyFill="1" applyBorder="1" applyAlignment="1" applyProtection="1">
      <protection locked="0"/>
    </xf>
    <xf numFmtId="3" fontId="3" fillId="2" borderId="35" xfId="0" applyNumberFormat="1" applyFont="1" applyFill="1" applyBorder="1" applyAlignment="1" applyProtection="1">
      <protection locked="0"/>
    </xf>
    <xf numFmtId="3" fontId="3" fillId="2" borderId="36" xfId="0" applyNumberFormat="1" applyFont="1" applyFill="1" applyBorder="1" applyAlignment="1" applyProtection="1">
      <protection locked="0"/>
    </xf>
    <xf numFmtId="0" fontId="7" fillId="0" borderId="0" xfId="0" applyFont="1" applyFill="1" applyBorder="1" applyAlignment="1" applyProtection="1">
      <alignment horizontal="left" vertical="top" wrapText="1"/>
    </xf>
    <xf numFmtId="0" fontId="0" fillId="0" borderId="0" xfId="0" applyFill="1" applyBorder="1" applyAlignment="1" applyProtection="1"/>
    <xf numFmtId="3" fontId="3" fillId="2" borderId="37" xfId="0" applyNumberFormat="1" applyFont="1" applyFill="1" applyBorder="1" applyAlignment="1" applyProtection="1">
      <protection locked="0"/>
    </xf>
    <xf numFmtId="3" fontId="3" fillId="2" borderId="38" xfId="0" applyNumberFormat="1" applyFont="1" applyFill="1" applyBorder="1" applyAlignment="1" applyProtection="1">
      <protection locked="0"/>
    </xf>
    <xf numFmtId="0" fontId="1" fillId="2" borderId="39" xfId="0" applyFont="1" applyFill="1" applyBorder="1" applyAlignment="1" applyProtection="1"/>
    <xf numFmtId="0" fontId="0" fillId="2" borderId="39" xfId="0" applyFill="1" applyBorder="1" applyAlignment="1" applyProtection="1"/>
    <xf numFmtId="0" fontId="1" fillId="2" borderId="40" xfId="0" applyFont="1" applyFill="1" applyBorder="1" applyAlignment="1" applyProtection="1"/>
    <xf numFmtId="0" fontId="0" fillId="2" borderId="40" xfId="0" applyFill="1" applyBorder="1" applyAlignment="1" applyProtection="1"/>
    <xf numFmtId="0" fontId="7" fillId="0" borderId="0" xfId="0" applyFont="1" applyFill="1" applyBorder="1" applyAlignment="1" applyProtection="1">
      <alignment wrapText="1"/>
    </xf>
    <xf numFmtId="0" fontId="3" fillId="0" borderId="0" xfId="0" applyFont="1" applyFill="1" applyBorder="1" applyAlignment="1" applyProtection="1">
      <alignment wrapText="1"/>
    </xf>
    <xf numFmtId="0" fontId="3" fillId="2" borderId="0" xfId="0" applyFont="1" applyFill="1" applyBorder="1" applyAlignment="1" applyProtection="1">
      <alignment horizontal="left" vertical="center"/>
    </xf>
    <xf numFmtId="0" fontId="12" fillId="2" borderId="0" xfId="0" applyFont="1" applyFill="1" applyAlignment="1" applyProtection="1">
      <alignment wrapText="1"/>
    </xf>
    <xf numFmtId="0" fontId="25" fillId="2" borderId="39" xfId="0" applyFont="1" applyFill="1" applyBorder="1" applyAlignment="1" applyProtection="1"/>
    <xf numFmtId="0" fontId="12" fillId="0" borderId="0" xfId="0" applyFont="1" applyAlignment="1" applyProtection="1"/>
    <xf numFmtId="0" fontId="26" fillId="2" borderId="0" xfId="0" applyFont="1" applyFill="1" applyAlignment="1" applyProtection="1">
      <alignment horizontal="center"/>
    </xf>
    <xf numFmtId="0" fontId="27" fillId="2" borderId="0" xfId="0" applyFont="1" applyFill="1" applyAlignment="1" applyProtection="1">
      <alignment horizontal="center"/>
    </xf>
    <xf numFmtId="0" fontId="12" fillId="2" borderId="0" xfId="0" applyFont="1" applyFill="1" applyBorder="1" applyAlignment="1" applyProtection="1">
      <alignment horizontal="right" vertical="center"/>
    </xf>
    <xf numFmtId="0" fontId="12" fillId="2" borderId="64" xfId="0" applyFont="1" applyFill="1" applyBorder="1" applyAlignment="1" applyProtection="1">
      <alignment horizontal="right" vertical="center"/>
    </xf>
  </cellXfs>
  <cellStyles count="1">
    <cellStyle name="Standard" xfId="0" builtinId="0"/>
  </cellStyles>
  <dxfs count="17">
    <dxf>
      <fill>
        <patternFill>
          <bgColor indexed="22"/>
        </patternFill>
      </fill>
    </dxf>
    <dxf>
      <fill>
        <patternFill>
          <bgColor indexed="22"/>
        </patternFill>
      </fill>
    </dxf>
    <dxf>
      <fill>
        <patternFill>
          <bgColor indexed="22"/>
        </patternFill>
      </fill>
    </dxf>
    <dxf>
      <fill>
        <patternFill>
          <bgColor indexed="22"/>
        </patternFill>
      </fill>
    </dxf>
    <dxf>
      <fill>
        <patternFill>
          <bgColor indexed="23"/>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3"/>
        </patternFill>
      </fill>
    </dxf>
    <dxf>
      <fill>
        <patternFill>
          <bgColor indexed="23"/>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438149</xdr:colOff>
      <xdr:row>27</xdr:row>
      <xdr:rowOff>9525</xdr:rowOff>
    </xdr:from>
    <xdr:to>
      <xdr:col>3</xdr:col>
      <xdr:colOff>476249</xdr:colOff>
      <xdr:row>31</xdr:row>
      <xdr:rowOff>66675</xdr:rowOff>
    </xdr:to>
    <xdr:sp macro="" textlink="">
      <xdr:nvSpPr>
        <xdr:cNvPr id="2" name="Textfeld 1"/>
        <xdr:cNvSpPr txBox="1"/>
      </xdr:nvSpPr>
      <xdr:spPr>
        <a:xfrm>
          <a:off x="438149" y="7667625"/>
          <a:ext cx="1666875" cy="723900"/>
        </a:xfrm>
        <a:prstGeom prst="rect">
          <a:avLst/>
        </a:prstGeom>
        <a:solidFill>
          <a:srgbClr val="FF0000">
            <a:alpha val="74118"/>
          </a:srgb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atin typeface="Arial" panose="020B0604020202020204" pitchFamily="34" charset="0"/>
              <a:cs typeface="Arial" panose="020B0604020202020204" pitchFamily="34" charset="0"/>
            </a:rPr>
            <a:t>Bei mehreren Mitarbeitern in einem Projekt bitte nur eine Übersicht über die Personalkosten ausfüllen. </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8" tint="0.79998168889431442"/>
    <pageSetUpPr fitToPage="1"/>
  </sheetPr>
  <dimension ref="A1:BX242"/>
  <sheetViews>
    <sheetView showGridLines="0" tabSelected="1" zoomScaleNormal="100" zoomScalePageLayoutView="70" workbookViewId="0">
      <selection activeCell="C12" sqref="C12"/>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7.85546875" style="47" customWidth="1"/>
    <col min="38" max="40" width="11.42578125" style="47"/>
    <col min="41" max="41" width="11.42578125" style="49"/>
    <col min="42" max="16384" width="11.42578125" style="47"/>
  </cols>
  <sheetData>
    <row r="1" spans="2:76" ht="17.25" customHeight="1" x14ac:dyDescent="0.2">
      <c r="B1" s="46"/>
      <c r="C1" s="158"/>
      <c r="D1" s="158"/>
      <c r="E1" s="158"/>
      <c r="F1" s="158"/>
      <c r="G1" s="158"/>
      <c r="H1" s="158"/>
      <c r="I1" s="158"/>
      <c r="J1" s="158"/>
      <c r="K1" s="158"/>
      <c r="Y1" s="48" t="s">
        <v>0</v>
      </c>
      <c r="AE1" s="155">
        <f>Jahrenstundensatz!N1</f>
        <v>0</v>
      </c>
      <c r="AF1" s="156"/>
      <c r="AG1" s="156"/>
      <c r="AH1" s="156"/>
      <c r="AI1" s="157"/>
      <c r="AO1" s="49" t="s">
        <v>55</v>
      </c>
    </row>
    <row r="2" spans="2:76" x14ac:dyDescent="0.2">
      <c r="C2" s="50" t="s">
        <v>1</v>
      </c>
      <c r="D2" s="51"/>
      <c r="E2" s="51"/>
      <c r="F2" s="51"/>
      <c r="G2" s="51"/>
      <c r="H2" s="51"/>
      <c r="I2" s="51"/>
      <c r="J2" s="51"/>
      <c r="K2" s="51"/>
      <c r="AO2" s="49">
        <v>0</v>
      </c>
    </row>
    <row r="3" spans="2:76" ht="26.25" x14ac:dyDescent="0.4">
      <c r="I3" s="48"/>
      <c r="O3" s="52" t="s">
        <v>2</v>
      </c>
      <c r="AK3" s="53"/>
      <c r="AO3" s="49">
        <v>0.1</v>
      </c>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row>
    <row r="4" spans="2:76" x14ac:dyDescent="0.2">
      <c r="H4" s="54" t="s">
        <v>93</v>
      </c>
      <c r="AO4" s="49">
        <v>0.2</v>
      </c>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row>
    <row r="5" spans="2:76" x14ac:dyDescent="0.2">
      <c r="AO5" s="49">
        <v>0.3</v>
      </c>
    </row>
    <row r="6" spans="2:76" x14ac:dyDescent="0.2">
      <c r="C6" s="56" t="s">
        <v>3</v>
      </c>
      <c r="AO6" s="49">
        <v>0.4</v>
      </c>
    </row>
    <row r="7" spans="2:76" x14ac:dyDescent="0.2">
      <c r="D7" s="48"/>
      <c r="E7" s="48"/>
      <c r="F7" s="48"/>
      <c r="G7" s="48"/>
      <c r="H7" s="48"/>
      <c r="I7" s="48"/>
      <c r="AO7" s="49">
        <v>0.5</v>
      </c>
    </row>
    <row r="8" spans="2:76" x14ac:dyDescent="0.2">
      <c r="C8" s="48" t="s">
        <v>4</v>
      </c>
      <c r="D8" s="48"/>
      <c r="E8" s="48"/>
      <c r="F8" s="48"/>
      <c r="G8" s="48"/>
      <c r="H8" s="48"/>
      <c r="I8" s="48"/>
      <c r="AO8" s="49">
        <v>0.6</v>
      </c>
    </row>
    <row r="9" spans="2:76" ht="22.5" customHeight="1" thickBot="1" x14ac:dyDescent="0.25">
      <c r="C9" s="159">
        <f>Jahrenstundensatz!C9</f>
        <v>0</v>
      </c>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1"/>
      <c r="AJ9" s="57"/>
      <c r="AO9" s="49">
        <v>0.7</v>
      </c>
    </row>
    <row r="10" spans="2:76" x14ac:dyDescent="0.2">
      <c r="C10" s="48"/>
      <c r="D10" s="48"/>
      <c r="E10" s="48"/>
      <c r="F10" s="48"/>
      <c r="G10" s="48"/>
      <c r="H10" s="48"/>
      <c r="I10" s="48"/>
      <c r="AK10" s="162" t="s">
        <v>56</v>
      </c>
      <c r="AL10" s="163"/>
      <c r="AM10" s="164"/>
      <c r="AO10" s="49">
        <v>0.8</v>
      </c>
    </row>
    <row r="11" spans="2:76" x14ac:dyDescent="0.2">
      <c r="C11" s="48" t="s">
        <v>5</v>
      </c>
      <c r="D11" s="48"/>
      <c r="E11" s="48" t="s">
        <v>6</v>
      </c>
      <c r="F11" s="48"/>
      <c r="G11" s="48"/>
      <c r="H11" s="48"/>
      <c r="I11" s="48"/>
      <c r="AK11" s="165"/>
      <c r="AL11" s="166"/>
      <c r="AM11" s="167"/>
      <c r="AO11" s="49">
        <v>0.9</v>
      </c>
    </row>
    <row r="12" spans="2:76" ht="22.5" customHeight="1" x14ac:dyDescent="0.2">
      <c r="C12" s="58" t="s">
        <v>24</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76" x14ac:dyDescent="0.2">
      <c r="AK13" s="165"/>
      <c r="AL13" s="166"/>
      <c r="AM13" s="167"/>
      <c r="AO13" s="59">
        <v>1.1000000000000001</v>
      </c>
    </row>
    <row r="14" spans="2:76"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76" ht="12" customHeight="1" thickBot="1" x14ac:dyDescent="0.25">
      <c r="AJ15" s="46"/>
      <c r="AK15" s="171"/>
      <c r="AL15" s="172"/>
      <c r="AM15" s="173"/>
      <c r="AO15" s="49">
        <v>1.3</v>
      </c>
    </row>
    <row r="16" spans="2:76"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70">
        <v>31</v>
      </c>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3"/>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6"/>
      <c r="AI19" s="76">
        <f>SUM(D19:AH19)</f>
        <v>0</v>
      </c>
      <c r="AJ19" s="74"/>
      <c r="AK19" s="68"/>
      <c r="AO19" s="49">
        <v>1.7</v>
      </c>
    </row>
    <row r="20" spans="1:46" ht="24.75" customHeight="1" thickBot="1" x14ac:dyDescent="0.25">
      <c r="C20" s="77" t="s">
        <v>14</v>
      </c>
      <c r="D20" s="78">
        <f>SUM(D18:D19)</f>
        <v>0</v>
      </c>
      <c r="E20" s="78">
        <f t="shared" ref="E20:AH20" si="0">SUM(E18:E19)</f>
        <v>0</v>
      </c>
      <c r="F20" s="78">
        <f t="shared" si="0"/>
        <v>0</v>
      </c>
      <c r="G20" s="78">
        <f t="shared" si="0"/>
        <v>0</v>
      </c>
      <c r="H20" s="78">
        <f t="shared" si="0"/>
        <v>0</v>
      </c>
      <c r="I20" s="78">
        <f t="shared" si="0"/>
        <v>0</v>
      </c>
      <c r="J20" s="78">
        <f>SUM(J18:J19)</f>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78">
        <f t="shared" si="0"/>
        <v>0</v>
      </c>
      <c r="AI20" s="79">
        <f>SUM(AI18:AI19)</f>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9"/>
      <c r="AI22" s="83">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103</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C33" s="89"/>
      <c r="D33" s="90"/>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O33" s="49">
        <v>3.1</v>
      </c>
    </row>
    <row r="34" spans="3:41" x14ac:dyDescent="0.2">
      <c r="C34" s="49"/>
      <c r="D34" s="91"/>
      <c r="E34" s="49"/>
      <c r="F34" s="49"/>
      <c r="G34" s="49"/>
      <c r="H34" s="49"/>
      <c r="I34" s="49"/>
      <c r="J34" s="49"/>
      <c r="K34" s="49"/>
      <c r="L34" s="49"/>
      <c r="M34" s="49"/>
      <c r="N34" s="49"/>
      <c r="O34" s="49"/>
      <c r="P34" s="49"/>
      <c r="Q34" s="49"/>
      <c r="R34" s="49"/>
      <c r="S34" s="49"/>
      <c r="T34" s="49"/>
      <c r="U34" s="49"/>
      <c r="V34" s="49"/>
      <c r="W34" s="49"/>
      <c r="X34" s="49"/>
      <c r="Y34" s="49"/>
      <c r="Z34" s="49"/>
      <c r="AA34" s="92"/>
      <c r="AB34" s="49"/>
      <c r="AC34" s="49"/>
      <c r="AD34" s="49"/>
      <c r="AE34" s="49"/>
      <c r="AF34" s="49"/>
      <c r="AG34" s="49"/>
      <c r="AH34" s="49"/>
      <c r="AI34" s="49"/>
      <c r="AJ34" s="49"/>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J36" s="95"/>
      <c r="AK36" s="96"/>
      <c r="AO36" s="49">
        <v>3.4</v>
      </c>
    </row>
    <row r="37" spans="3:41" x14ac:dyDescent="0.2">
      <c r="C37" s="49" t="s">
        <v>58</v>
      </c>
      <c r="D37" s="97" t="str">
        <f>D36&amp;$C$37</f>
        <v>1.1.</v>
      </c>
      <c r="E37" s="97" t="str">
        <f t="shared" ref="E37:AH37" si="1">E36&amp;$C$37</f>
        <v>2.1.</v>
      </c>
      <c r="F37" s="97" t="str">
        <f t="shared" si="1"/>
        <v>3.1.</v>
      </c>
      <c r="G37" s="97" t="str">
        <f t="shared" si="1"/>
        <v>4.1.</v>
      </c>
      <c r="H37" s="97" t="str">
        <f t="shared" si="1"/>
        <v>5.1.</v>
      </c>
      <c r="I37" s="97" t="str">
        <f t="shared" si="1"/>
        <v>6.1.</v>
      </c>
      <c r="J37" s="97" t="str">
        <f t="shared" si="1"/>
        <v>7.1.</v>
      </c>
      <c r="K37" s="97" t="str">
        <f t="shared" si="1"/>
        <v>8.1.</v>
      </c>
      <c r="L37" s="97" t="str">
        <f t="shared" si="1"/>
        <v>9.1.</v>
      </c>
      <c r="M37" s="97" t="str">
        <f t="shared" si="1"/>
        <v>10.1.</v>
      </c>
      <c r="N37" s="97" t="str">
        <f t="shared" si="1"/>
        <v>11.1.</v>
      </c>
      <c r="O37" s="97" t="str">
        <f t="shared" si="1"/>
        <v>12.1.</v>
      </c>
      <c r="P37" s="97" t="str">
        <f t="shared" si="1"/>
        <v>13.1.</v>
      </c>
      <c r="Q37" s="97" t="str">
        <f t="shared" si="1"/>
        <v>14.1.</v>
      </c>
      <c r="R37" s="97" t="str">
        <f t="shared" si="1"/>
        <v>15.1.</v>
      </c>
      <c r="S37" s="97" t="str">
        <f t="shared" si="1"/>
        <v>16.1.</v>
      </c>
      <c r="T37" s="97" t="str">
        <f t="shared" si="1"/>
        <v>17.1.</v>
      </c>
      <c r="U37" s="97" t="str">
        <f t="shared" si="1"/>
        <v>18.1.</v>
      </c>
      <c r="V37" s="97" t="str">
        <f t="shared" si="1"/>
        <v>19.1.</v>
      </c>
      <c r="W37" s="97" t="str">
        <f t="shared" si="1"/>
        <v>20.1.</v>
      </c>
      <c r="X37" s="97" t="str">
        <f t="shared" si="1"/>
        <v>21.1.</v>
      </c>
      <c r="Y37" s="97" t="str">
        <f t="shared" si="1"/>
        <v>22.1.</v>
      </c>
      <c r="Z37" s="97" t="str">
        <f t="shared" si="1"/>
        <v>23.1.</v>
      </c>
      <c r="AA37" s="97" t="str">
        <f t="shared" si="1"/>
        <v>24.1.</v>
      </c>
      <c r="AB37" s="97" t="str">
        <f t="shared" si="1"/>
        <v>25.1.</v>
      </c>
      <c r="AC37" s="97" t="str">
        <f t="shared" si="1"/>
        <v>26.1.</v>
      </c>
      <c r="AD37" s="97" t="str">
        <f t="shared" si="1"/>
        <v>27.1.</v>
      </c>
      <c r="AE37" s="97" t="str">
        <f t="shared" si="1"/>
        <v>28.1.</v>
      </c>
      <c r="AF37" s="97" t="str">
        <f t="shared" si="1"/>
        <v>29.1.</v>
      </c>
      <c r="AG37" s="97" t="str">
        <f t="shared" si="1"/>
        <v>30.1.</v>
      </c>
      <c r="AH37" s="97" t="str">
        <f t="shared" si="1"/>
        <v>31.1.</v>
      </c>
      <c r="AI37" s="49"/>
      <c r="AJ37" s="49"/>
      <c r="AO37" s="49">
        <v>3.5</v>
      </c>
    </row>
    <row r="38" spans="3:41" x14ac:dyDescent="0.2">
      <c r="C38" s="49"/>
      <c r="D38" s="49" t="str">
        <f>D37&amp;Jahrenstundensatz!$C$12</f>
        <v>1.1.</v>
      </c>
      <c r="E38" s="49" t="str">
        <f>E37&amp;Jahrenstundensatz!$C$12</f>
        <v>2.1.</v>
      </c>
      <c r="F38" s="49" t="str">
        <f>F37&amp;Jahrenstundensatz!$C$12</f>
        <v>3.1.</v>
      </c>
      <c r="G38" s="49" t="str">
        <f>G37&amp;Jahrenstundensatz!$C$12</f>
        <v>4.1.</v>
      </c>
      <c r="H38" s="49" t="str">
        <f>H37&amp;Jahrenstundensatz!$C$12</f>
        <v>5.1.</v>
      </c>
      <c r="I38" s="49" t="str">
        <f>I37&amp;Jahrenstundensatz!$C$12</f>
        <v>6.1.</v>
      </c>
      <c r="J38" s="49" t="str">
        <f>J37&amp;Jahrenstundensatz!$C$12</f>
        <v>7.1.</v>
      </c>
      <c r="K38" s="49" t="str">
        <f>K37&amp;Jahrenstundensatz!$C$12</f>
        <v>8.1.</v>
      </c>
      <c r="L38" s="49" t="str">
        <f>L37&amp;Jahrenstundensatz!$C$12</f>
        <v>9.1.</v>
      </c>
      <c r="M38" s="49" t="str">
        <f>M37&amp;Jahrenstundensatz!$C$12</f>
        <v>10.1.</v>
      </c>
      <c r="N38" s="49" t="str">
        <f>N37&amp;Jahrenstundensatz!$C$12</f>
        <v>11.1.</v>
      </c>
      <c r="O38" s="49" t="str">
        <f>O37&amp;Jahrenstundensatz!$C$12</f>
        <v>12.1.</v>
      </c>
      <c r="P38" s="49" t="str">
        <f>P37&amp;Jahrenstundensatz!$C$12</f>
        <v>13.1.</v>
      </c>
      <c r="Q38" s="49" t="str">
        <f>Q37&amp;Jahrenstundensatz!$C$12</f>
        <v>14.1.</v>
      </c>
      <c r="R38" s="49" t="str">
        <f>R37&amp;Jahrenstundensatz!$C$12</f>
        <v>15.1.</v>
      </c>
      <c r="S38" s="49" t="str">
        <f>S37&amp;Jahrenstundensatz!$C$12</f>
        <v>16.1.</v>
      </c>
      <c r="T38" s="49" t="str">
        <f>T37&amp;Jahrenstundensatz!$C$12</f>
        <v>17.1.</v>
      </c>
      <c r="U38" s="49" t="str">
        <f>U37&amp;Jahrenstundensatz!$C$12</f>
        <v>18.1.</v>
      </c>
      <c r="V38" s="49" t="str">
        <f>V37&amp;Jahrenstundensatz!$C$12</f>
        <v>19.1.</v>
      </c>
      <c r="W38" s="49" t="str">
        <f>W37&amp;Jahrenstundensatz!$C$12</f>
        <v>20.1.</v>
      </c>
      <c r="X38" s="49" t="str">
        <f>X37&amp;Jahrenstundensatz!$C$12</f>
        <v>21.1.</v>
      </c>
      <c r="Y38" s="49" t="str">
        <f>Y37&amp;Jahrenstundensatz!$C$12</f>
        <v>22.1.</v>
      </c>
      <c r="Z38" s="49" t="str">
        <f>Z37&amp;Jahrenstundensatz!$C$12</f>
        <v>23.1.</v>
      </c>
      <c r="AA38" s="49" t="str">
        <f>AA37&amp;Jahrenstundensatz!$C$12</f>
        <v>24.1.</v>
      </c>
      <c r="AB38" s="49" t="str">
        <f>AB37&amp;Jahrenstundensatz!$C$12</f>
        <v>25.1.</v>
      </c>
      <c r="AC38" s="49" t="str">
        <f>AC37&amp;Jahrenstundensatz!$C$12</f>
        <v>26.1.</v>
      </c>
      <c r="AD38" s="49" t="str">
        <f>AD37&amp;Jahrenstundensatz!$C$12</f>
        <v>27.1.</v>
      </c>
      <c r="AE38" s="49" t="str">
        <f>AE37&amp;Jahrenstundensatz!$C$12</f>
        <v>28.1.</v>
      </c>
      <c r="AF38" s="49" t="str">
        <f>AF37&amp;Jahrenstundensatz!$C$12</f>
        <v>29.1.</v>
      </c>
      <c r="AG38" s="49" t="str">
        <f>AG37&amp;Jahrenstundensatz!$C$12</f>
        <v>30.1.</v>
      </c>
      <c r="AH38" s="49" t="str">
        <f>AH37&amp;Jahrenstundensatz!$C$12</f>
        <v>31.1.</v>
      </c>
      <c r="AI38" s="49"/>
      <c r="AJ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J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J40" s="49"/>
      <c r="AO40" s="49">
        <v>3.8</v>
      </c>
    </row>
    <row r="41" spans="3:41" x14ac:dyDescent="0.2">
      <c r="C41" s="49"/>
      <c r="D41" s="49" t="e">
        <f>IF(D40=7,"WE",IF(D40=1,"WE",""))</f>
        <v>#VALUE!</v>
      </c>
      <c r="E41" s="49" t="e">
        <f t="shared" ref="E41:AH41" si="4">IF(E40=7,"WE",IF(E40=1,"WE",""))</f>
        <v>#VALUE!</v>
      </c>
      <c r="F41" s="49" t="e">
        <f t="shared" si="4"/>
        <v>#VALUE!</v>
      </c>
      <c r="G41" s="49" t="e">
        <f t="shared" si="4"/>
        <v>#VALUE!</v>
      </c>
      <c r="H41" s="49" t="e">
        <f t="shared" si="4"/>
        <v>#VALUE!</v>
      </c>
      <c r="I41" s="49" t="e">
        <f t="shared" si="4"/>
        <v>#VALUE!</v>
      </c>
      <c r="J41" s="49" t="e">
        <f t="shared" si="4"/>
        <v>#VALUE!</v>
      </c>
      <c r="K41" s="49" t="e">
        <f t="shared" si="4"/>
        <v>#VALUE!</v>
      </c>
      <c r="L41" s="49" t="e">
        <f t="shared" si="4"/>
        <v>#VALUE!</v>
      </c>
      <c r="M41" s="49" t="e">
        <f t="shared" si="4"/>
        <v>#VALUE!</v>
      </c>
      <c r="N41" s="49" t="e">
        <f t="shared" si="4"/>
        <v>#VALUE!</v>
      </c>
      <c r="O41" s="49" t="e">
        <f t="shared" si="4"/>
        <v>#VALUE!</v>
      </c>
      <c r="P41" s="49" t="e">
        <f t="shared" si="4"/>
        <v>#VALUE!</v>
      </c>
      <c r="Q41" s="49" t="e">
        <f t="shared" si="4"/>
        <v>#VALUE!</v>
      </c>
      <c r="R41" s="49" t="e">
        <f t="shared" si="4"/>
        <v>#VALUE!</v>
      </c>
      <c r="S41" s="49" t="e">
        <f t="shared" si="4"/>
        <v>#VALUE!</v>
      </c>
      <c r="T41" s="49" t="e">
        <f t="shared" si="4"/>
        <v>#VALUE!</v>
      </c>
      <c r="U41" s="49" t="e">
        <f t="shared" si="4"/>
        <v>#VALUE!</v>
      </c>
      <c r="V41" s="49" t="e">
        <f t="shared" si="4"/>
        <v>#VALUE!</v>
      </c>
      <c r="W41" s="49" t="e">
        <f t="shared" si="4"/>
        <v>#VALUE!</v>
      </c>
      <c r="X41" s="49" t="e">
        <f t="shared" si="4"/>
        <v>#VALUE!</v>
      </c>
      <c r="Y41" s="49" t="e">
        <f t="shared" si="4"/>
        <v>#VALUE!</v>
      </c>
      <c r="Z41" s="49" t="e">
        <f t="shared" si="4"/>
        <v>#VALUE!</v>
      </c>
      <c r="AA41" s="49" t="e">
        <f t="shared" si="4"/>
        <v>#VALUE!</v>
      </c>
      <c r="AB41" s="49" t="e">
        <f t="shared" si="4"/>
        <v>#VALUE!</v>
      </c>
      <c r="AC41" s="49" t="e">
        <f t="shared" si="4"/>
        <v>#VALUE!</v>
      </c>
      <c r="AD41" s="49" t="e">
        <f t="shared" si="4"/>
        <v>#VALUE!</v>
      </c>
      <c r="AE41" s="49" t="e">
        <f t="shared" si="4"/>
        <v>#VALUE!</v>
      </c>
      <c r="AF41" s="49" t="e">
        <f t="shared" si="4"/>
        <v>#VALUE!</v>
      </c>
      <c r="AG41" s="49" t="e">
        <f t="shared" si="4"/>
        <v>#VALUE!</v>
      </c>
      <c r="AH41" s="49" t="e">
        <f t="shared" si="4"/>
        <v>#VALUE!</v>
      </c>
      <c r="AI41" s="49"/>
      <c r="AJ41" s="49"/>
      <c r="AO41" s="49">
        <v>3.9</v>
      </c>
    </row>
    <row r="42" spans="3:41" x14ac:dyDescent="0.2">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O42" s="49">
        <v>4</v>
      </c>
    </row>
    <row r="43" spans="3:41" x14ac:dyDescent="0.2">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O43" s="49">
        <v>4.0999999999999996</v>
      </c>
    </row>
    <row r="44" spans="3:41" x14ac:dyDescent="0.2">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O44" s="49">
        <v>4.2</v>
      </c>
    </row>
    <row r="45" spans="3:41" x14ac:dyDescent="0.2">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sheetProtection password="DE5B" sheet="1"/>
  <dataConsolidate/>
  <mergeCells count="9">
    <mergeCell ref="A23:B32"/>
    <mergeCell ref="AE1:AI1"/>
    <mergeCell ref="C1:K1"/>
    <mergeCell ref="C9:AI9"/>
    <mergeCell ref="AK10:AM15"/>
    <mergeCell ref="O24:Y24"/>
    <mergeCell ref="O25:Y25"/>
    <mergeCell ref="C14:AH14"/>
    <mergeCell ref="E12:AI12"/>
  </mergeCells>
  <conditionalFormatting sqref="D17:D22">
    <cfRule type="expression" dxfId="16" priority="1" stopIfTrue="1">
      <formula>$D$40="WE"</formula>
    </cfRule>
  </conditionalFormatting>
  <conditionalFormatting sqref="E17:E22">
    <cfRule type="expression" dxfId="15" priority="2" stopIfTrue="1">
      <formula>$E$40="WE"</formula>
    </cfRule>
  </conditionalFormatting>
  <conditionalFormatting sqref="F17:AH22">
    <cfRule type="expression" dxfId="14" priority="3" stopIfTrue="1">
      <formula>F$40="WE"</formula>
    </cfRule>
  </conditionalFormatting>
  <dataValidations count="1">
    <dataValidation type="list" operator="lessThan"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6"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8" tint="0.79998168889431442"/>
    <pageSetUpPr fitToPage="1"/>
  </sheetPr>
  <dimension ref="A1:AT242"/>
  <sheetViews>
    <sheetView workbookViewId="0">
      <selection activeCell="C1" sqref="C1:K1"/>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7.140625"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6.25"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Oktober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70">
        <v>31</v>
      </c>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3"/>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6"/>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78">
        <f t="shared" si="0"/>
        <v>0</v>
      </c>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9"/>
      <c r="AI22" s="102">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103</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67</v>
      </c>
      <c r="D37" s="97" t="str">
        <f>D36&amp;$C$37</f>
        <v>1.10.</v>
      </c>
      <c r="E37" s="97" t="str">
        <f t="shared" ref="E37:AH37" si="1">E36&amp;$C$37</f>
        <v>2.10.</v>
      </c>
      <c r="F37" s="97" t="str">
        <f t="shared" si="1"/>
        <v>3.10.</v>
      </c>
      <c r="G37" s="97" t="str">
        <f t="shared" si="1"/>
        <v>4.10.</v>
      </c>
      <c r="H37" s="97" t="str">
        <f t="shared" si="1"/>
        <v>5.10.</v>
      </c>
      <c r="I37" s="97" t="str">
        <f t="shared" si="1"/>
        <v>6.10.</v>
      </c>
      <c r="J37" s="97" t="str">
        <f t="shared" si="1"/>
        <v>7.10.</v>
      </c>
      <c r="K37" s="97" t="str">
        <f t="shared" si="1"/>
        <v>8.10.</v>
      </c>
      <c r="L37" s="97" t="str">
        <f t="shared" si="1"/>
        <v>9.10.</v>
      </c>
      <c r="M37" s="97" t="str">
        <f t="shared" si="1"/>
        <v>10.10.</v>
      </c>
      <c r="N37" s="97" t="str">
        <f t="shared" si="1"/>
        <v>11.10.</v>
      </c>
      <c r="O37" s="97" t="str">
        <f t="shared" si="1"/>
        <v>12.10.</v>
      </c>
      <c r="P37" s="97" t="str">
        <f t="shared" si="1"/>
        <v>13.10.</v>
      </c>
      <c r="Q37" s="97" t="str">
        <f t="shared" si="1"/>
        <v>14.10.</v>
      </c>
      <c r="R37" s="97" t="str">
        <f t="shared" si="1"/>
        <v>15.10.</v>
      </c>
      <c r="S37" s="97" t="str">
        <f t="shared" si="1"/>
        <v>16.10.</v>
      </c>
      <c r="T37" s="97" t="str">
        <f t="shared" si="1"/>
        <v>17.10.</v>
      </c>
      <c r="U37" s="97" t="str">
        <f t="shared" si="1"/>
        <v>18.10.</v>
      </c>
      <c r="V37" s="97" t="str">
        <f t="shared" si="1"/>
        <v>19.10.</v>
      </c>
      <c r="W37" s="97" t="str">
        <f t="shared" si="1"/>
        <v>20.10.</v>
      </c>
      <c r="X37" s="97" t="str">
        <f t="shared" si="1"/>
        <v>21.10.</v>
      </c>
      <c r="Y37" s="97" t="str">
        <f t="shared" si="1"/>
        <v>22.10.</v>
      </c>
      <c r="Z37" s="97" t="str">
        <f t="shared" si="1"/>
        <v>23.10.</v>
      </c>
      <c r="AA37" s="97" t="str">
        <f t="shared" si="1"/>
        <v>24.10.</v>
      </c>
      <c r="AB37" s="97" t="str">
        <f t="shared" si="1"/>
        <v>25.10.</v>
      </c>
      <c r="AC37" s="97" t="str">
        <f t="shared" si="1"/>
        <v>26.10.</v>
      </c>
      <c r="AD37" s="97" t="str">
        <f t="shared" si="1"/>
        <v>27.10.</v>
      </c>
      <c r="AE37" s="97" t="str">
        <f t="shared" si="1"/>
        <v>28.10.</v>
      </c>
      <c r="AF37" s="97" t="str">
        <f t="shared" si="1"/>
        <v>29.10.</v>
      </c>
      <c r="AG37" s="97" t="str">
        <f t="shared" si="1"/>
        <v>30.10.</v>
      </c>
      <c r="AH37" s="97" t="str">
        <f t="shared" si="1"/>
        <v>31.10.</v>
      </c>
      <c r="AI37" s="49"/>
      <c r="AO37" s="49">
        <v>3.5</v>
      </c>
    </row>
    <row r="38" spans="3:41" x14ac:dyDescent="0.2">
      <c r="C38" s="49"/>
      <c r="D38" s="49" t="str">
        <f>D37&amp;Jahrenstundensatz!$C$12</f>
        <v>1.10.</v>
      </c>
      <c r="E38" s="49" t="str">
        <f>E37&amp;Jahrenstundensatz!$C$12</f>
        <v>2.10.</v>
      </c>
      <c r="F38" s="49" t="str">
        <f>F37&amp;Jahrenstundensatz!$C$12</f>
        <v>3.10.</v>
      </c>
      <c r="G38" s="49" t="str">
        <f>G37&amp;Jahrenstundensatz!$C$12</f>
        <v>4.10.</v>
      </c>
      <c r="H38" s="49" t="str">
        <f>H37&amp;Jahrenstundensatz!$C$12</f>
        <v>5.10.</v>
      </c>
      <c r="I38" s="49" t="str">
        <f>I37&amp;Jahrenstundensatz!$C$12</f>
        <v>6.10.</v>
      </c>
      <c r="J38" s="49" t="str">
        <f>J37&amp;Jahrenstundensatz!$C$12</f>
        <v>7.10.</v>
      </c>
      <c r="K38" s="49" t="str">
        <f>K37&amp;Jahrenstundensatz!$C$12</f>
        <v>8.10.</v>
      </c>
      <c r="L38" s="49" t="str">
        <f>L37&amp;Jahrenstundensatz!$C$12</f>
        <v>9.10.</v>
      </c>
      <c r="M38" s="49" t="str">
        <f>M37&amp;Jahrenstundensatz!$C$12</f>
        <v>10.10.</v>
      </c>
      <c r="N38" s="49" t="str">
        <f>N37&amp;Jahrenstundensatz!$C$12</f>
        <v>11.10.</v>
      </c>
      <c r="O38" s="49" t="str">
        <f>O37&amp;Jahrenstundensatz!$C$12</f>
        <v>12.10.</v>
      </c>
      <c r="P38" s="49" t="str">
        <f>P37&amp;Jahrenstundensatz!$C$12</f>
        <v>13.10.</v>
      </c>
      <c r="Q38" s="49" t="str">
        <f>Q37&amp;Jahrenstundensatz!$C$12</f>
        <v>14.10.</v>
      </c>
      <c r="R38" s="49" t="str">
        <f>R37&amp;Jahrenstundensatz!$C$12</f>
        <v>15.10.</v>
      </c>
      <c r="S38" s="49" t="str">
        <f>S37&amp;Jahrenstundensatz!$C$12</f>
        <v>16.10.</v>
      </c>
      <c r="T38" s="49" t="str">
        <f>T37&amp;Jahrenstundensatz!$C$12</f>
        <v>17.10.</v>
      </c>
      <c r="U38" s="49" t="str">
        <f>U37&amp;Jahrenstundensatz!$C$12</f>
        <v>18.10.</v>
      </c>
      <c r="V38" s="49" t="str">
        <f>V37&amp;Jahrenstundensatz!$C$12</f>
        <v>19.10.</v>
      </c>
      <c r="W38" s="49" t="str">
        <f>W37&amp;Jahrenstundensatz!$C$12</f>
        <v>20.10.</v>
      </c>
      <c r="X38" s="49" t="str">
        <f>X37&amp;Jahrenstundensatz!$C$12</f>
        <v>21.10.</v>
      </c>
      <c r="Y38" s="49" t="str">
        <f>Y37&amp;Jahrenstundensatz!$C$12</f>
        <v>22.10.</v>
      </c>
      <c r="Z38" s="49" t="str">
        <f>Z37&amp;Jahrenstundensatz!$C$12</f>
        <v>23.10.</v>
      </c>
      <c r="AA38" s="49" t="str">
        <f>AA37&amp;Jahrenstundensatz!$C$12</f>
        <v>24.10.</v>
      </c>
      <c r="AB38" s="49" t="str">
        <f>AB37&amp;Jahrenstundensatz!$C$12</f>
        <v>25.10.</v>
      </c>
      <c r="AC38" s="49" t="str">
        <f>AC37&amp;Jahrenstundensatz!$C$12</f>
        <v>26.10.</v>
      </c>
      <c r="AD38" s="49" t="str">
        <f>AD37&amp;Jahrenstundensatz!$C$12</f>
        <v>27.10.</v>
      </c>
      <c r="AE38" s="49" t="str">
        <f>AE37&amp;Jahrenstundensatz!$C$12</f>
        <v>28.10.</v>
      </c>
      <c r="AF38" s="49" t="str">
        <f>AF37&amp;Jahrenstundensatz!$C$12</f>
        <v>29.10.</v>
      </c>
      <c r="AG38" s="49" t="str">
        <f>AG37&amp;Jahrenstundensatz!$C$12</f>
        <v>30.10.</v>
      </c>
      <c r="AH38" s="49" t="str">
        <f>AH37&amp;Jahrenstundensatz!$C$12</f>
        <v>31.10.</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D17:AH22">
    <cfRule type="expression" dxfId="2" priority="1"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8" tint="0.79998168889431442"/>
    <pageSetUpPr fitToPage="1"/>
  </sheetPr>
  <dimension ref="A1:AT242"/>
  <sheetViews>
    <sheetView workbookViewId="0">
      <selection activeCell="C1" sqref="C1:K1"/>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6.28515625"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3.25"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November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103"/>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13"/>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15"/>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16"/>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17"/>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19"/>
      <c r="AI22" s="102">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103</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68</v>
      </c>
      <c r="D37" s="97" t="str">
        <f>D36&amp;$C$37</f>
        <v>1.11.</v>
      </c>
      <c r="E37" s="97" t="str">
        <f t="shared" ref="E37:AH37" si="1">E36&amp;$C$37</f>
        <v>2.11.</v>
      </c>
      <c r="F37" s="97" t="str">
        <f t="shared" si="1"/>
        <v>3.11.</v>
      </c>
      <c r="G37" s="97" t="str">
        <f t="shared" si="1"/>
        <v>4.11.</v>
      </c>
      <c r="H37" s="97" t="str">
        <f t="shared" si="1"/>
        <v>5.11.</v>
      </c>
      <c r="I37" s="97" t="str">
        <f t="shared" si="1"/>
        <v>6.11.</v>
      </c>
      <c r="J37" s="97" t="str">
        <f t="shared" si="1"/>
        <v>7.11.</v>
      </c>
      <c r="K37" s="97" t="str">
        <f t="shared" si="1"/>
        <v>8.11.</v>
      </c>
      <c r="L37" s="97" t="str">
        <f t="shared" si="1"/>
        <v>9.11.</v>
      </c>
      <c r="M37" s="97" t="str">
        <f t="shared" si="1"/>
        <v>10.11.</v>
      </c>
      <c r="N37" s="97" t="str">
        <f t="shared" si="1"/>
        <v>11.11.</v>
      </c>
      <c r="O37" s="97" t="str">
        <f t="shared" si="1"/>
        <v>12.11.</v>
      </c>
      <c r="P37" s="97" t="str">
        <f t="shared" si="1"/>
        <v>13.11.</v>
      </c>
      <c r="Q37" s="97" t="str">
        <f t="shared" si="1"/>
        <v>14.11.</v>
      </c>
      <c r="R37" s="97" t="str">
        <f t="shared" si="1"/>
        <v>15.11.</v>
      </c>
      <c r="S37" s="97" t="str">
        <f t="shared" si="1"/>
        <v>16.11.</v>
      </c>
      <c r="T37" s="97" t="str">
        <f t="shared" si="1"/>
        <v>17.11.</v>
      </c>
      <c r="U37" s="97" t="str">
        <f t="shared" si="1"/>
        <v>18.11.</v>
      </c>
      <c r="V37" s="97" t="str">
        <f t="shared" si="1"/>
        <v>19.11.</v>
      </c>
      <c r="W37" s="97" t="str">
        <f t="shared" si="1"/>
        <v>20.11.</v>
      </c>
      <c r="X37" s="97" t="str">
        <f t="shared" si="1"/>
        <v>21.11.</v>
      </c>
      <c r="Y37" s="97" t="str">
        <f t="shared" si="1"/>
        <v>22.11.</v>
      </c>
      <c r="Z37" s="97" t="str">
        <f t="shared" si="1"/>
        <v>23.11.</v>
      </c>
      <c r="AA37" s="97" t="str">
        <f t="shared" si="1"/>
        <v>24.11.</v>
      </c>
      <c r="AB37" s="97" t="str">
        <f t="shared" si="1"/>
        <v>25.11.</v>
      </c>
      <c r="AC37" s="97" t="str">
        <f t="shared" si="1"/>
        <v>26.11.</v>
      </c>
      <c r="AD37" s="97" t="str">
        <f t="shared" si="1"/>
        <v>27.11.</v>
      </c>
      <c r="AE37" s="97" t="str">
        <f t="shared" si="1"/>
        <v>28.11.</v>
      </c>
      <c r="AF37" s="97" t="str">
        <f t="shared" si="1"/>
        <v>29.11.</v>
      </c>
      <c r="AG37" s="97" t="str">
        <f t="shared" si="1"/>
        <v>30.11.</v>
      </c>
      <c r="AH37" s="97" t="str">
        <f t="shared" si="1"/>
        <v>31.11.</v>
      </c>
      <c r="AI37" s="49"/>
      <c r="AO37" s="49">
        <v>3.5</v>
      </c>
    </row>
    <row r="38" spans="3:41" x14ac:dyDescent="0.2">
      <c r="C38" s="49"/>
      <c r="D38" s="49" t="str">
        <f>D37&amp;Jahrenstundensatz!$C$12</f>
        <v>1.11.</v>
      </c>
      <c r="E38" s="49" t="str">
        <f>E37&amp;Jahrenstundensatz!$C$12</f>
        <v>2.11.</v>
      </c>
      <c r="F38" s="49" t="str">
        <f>F37&amp;Jahrenstundensatz!$C$12</f>
        <v>3.11.</v>
      </c>
      <c r="G38" s="49" t="str">
        <f>G37&amp;Jahrenstundensatz!$C$12</f>
        <v>4.11.</v>
      </c>
      <c r="H38" s="49" t="str">
        <f>H37&amp;Jahrenstundensatz!$C$12</f>
        <v>5.11.</v>
      </c>
      <c r="I38" s="49" t="str">
        <f>I37&amp;Jahrenstundensatz!$C$12</f>
        <v>6.11.</v>
      </c>
      <c r="J38" s="49" t="str">
        <f>J37&amp;Jahrenstundensatz!$C$12</f>
        <v>7.11.</v>
      </c>
      <c r="K38" s="49" t="str">
        <f>K37&amp;Jahrenstundensatz!$C$12</f>
        <v>8.11.</v>
      </c>
      <c r="L38" s="49" t="str">
        <f>L37&amp;Jahrenstundensatz!$C$12</f>
        <v>9.11.</v>
      </c>
      <c r="M38" s="49" t="str">
        <f>M37&amp;Jahrenstundensatz!$C$12</f>
        <v>10.11.</v>
      </c>
      <c r="N38" s="49" t="str">
        <f>N37&amp;Jahrenstundensatz!$C$12</f>
        <v>11.11.</v>
      </c>
      <c r="O38" s="49" t="str">
        <f>O37&amp;Jahrenstundensatz!$C$12</f>
        <v>12.11.</v>
      </c>
      <c r="P38" s="49" t="str">
        <f>P37&amp;Jahrenstundensatz!$C$12</f>
        <v>13.11.</v>
      </c>
      <c r="Q38" s="49" t="str">
        <f>Q37&amp;Jahrenstundensatz!$C$12</f>
        <v>14.11.</v>
      </c>
      <c r="R38" s="49" t="str">
        <f>R37&amp;Jahrenstundensatz!$C$12</f>
        <v>15.11.</v>
      </c>
      <c r="S38" s="49" t="str">
        <f>S37&amp;Jahrenstundensatz!$C$12</f>
        <v>16.11.</v>
      </c>
      <c r="T38" s="49" t="str">
        <f>T37&amp;Jahrenstundensatz!$C$12</f>
        <v>17.11.</v>
      </c>
      <c r="U38" s="49" t="str">
        <f>U37&amp;Jahrenstundensatz!$C$12</f>
        <v>18.11.</v>
      </c>
      <c r="V38" s="49" t="str">
        <f>V37&amp;Jahrenstundensatz!$C$12</f>
        <v>19.11.</v>
      </c>
      <c r="W38" s="49" t="str">
        <f>W37&amp;Jahrenstundensatz!$C$12</f>
        <v>20.11.</v>
      </c>
      <c r="X38" s="49" t="str">
        <f>X37&amp;Jahrenstundensatz!$C$12</f>
        <v>21.11.</v>
      </c>
      <c r="Y38" s="49" t="str">
        <f>Y37&amp;Jahrenstundensatz!$C$12</f>
        <v>22.11.</v>
      </c>
      <c r="Z38" s="49" t="str">
        <f>Z37&amp;Jahrenstundensatz!$C$12</f>
        <v>23.11.</v>
      </c>
      <c r="AA38" s="49" t="str">
        <f>AA37&amp;Jahrenstundensatz!$C$12</f>
        <v>24.11.</v>
      </c>
      <c r="AB38" s="49" t="str">
        <f>AB37&amp;Jahrenstundensatz!$C$12</f>
        <v>25.11.</v>
      </c>
      <c r="AC38" s="49" t="str">
        <f>AC37&amp;Jahrenstundensatz!$C$12</f>
        <v>26.11.</v>
      </c>
      <c r="AD38" s="49" t="str">
        <f>AD37&amp;Jahrenstundensatz!$C$12</f>
        <v>27.11.</v>
      </c>
      <c r="AE38" s="49" t="str">
        <f>AE37&amp;Jahrenstundensatz!$C$12</f>
        <v>28.11.</v>
      </c>
      <c r="AF38" s="49" t="str">
        <f>AF37&amp;Jahrenstundensatz!$C$12</f>
        <v>29.11.</v>
      </c>
      <c r="AG38" s="49" t="str">
        <f>AG37&amp;Jahrenstundensatz!$C$12</f>
        <v>30.11.</v>
      </c>
      <c r="AH38" s="49" t="str">
        <f>AH37&amp;Jahrenstundensatz!$C$12</f>
        <v>31.11.</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D17:AH22">
    <cfRule type="expression" dxfId="1" priority="1"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8" tint="0.79998168889431442"/>
    <pageSetUpPr fitToPage="1"/>
  </sheetPr>
  <dimension ref="A1:AT242"/>
  <sheetViews>
    <sheetView workbookViewId="0">
      <selection activeCell="O24" activeCellId="3" sqref="C1:K1 D18:AH19 D22:AH22 O24:Y25"/>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6.28515625"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6.25"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Dezember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70">
        <v>31</v>
      </c>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3"/>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6"/>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78">
        <f t="shared" si="0"/>
        <v>0</v>
      </c>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9"/>
      <c r="AI22" s="102">
        <f>SUM(D22:AH22)</f>
        <v>0</v>
      </c>
      <c r="AJ22" s="57"/>
      <c r="AO22" s="49">
        <v>2</v>
      </c>
      <c r="AS22" s="68"/>
      <c r="AT22" s="68"/>
    </row>
    <row r="23" spans="1:46" ht="17.25" customHeight="1" x14ac:dyDescent="0.2">
      <c r="A23" s="154" t="s">
        <v>107</v>
      </c>
      <c r="B23" s="154"/>
      <c r="C23" s="48" t="s">
        <v>106</v>
      </c>
      <c r="AO23" s="49">
        <v>2.1</v>
      </c>
    </row>
    <row r="24" spans="1:46" ht="20.25" customHeight="1" x14ac:dyDescent="0.2">
      <c r="A24" s="154"/>
      <c r="B24" s="154"/>
      <c r="C24" s="84" t="s">
        <v>105</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D35" s="48"/>
      <c r="E35" s="48" t="s">
        <v>18</v>
      </c>
      <c r="F35" s="48"/>
      <c r="G35" s="48"/>
      <c r="H35" s="48"/>
      <c r="I35" s="48"/>
      <c r="J35" s="48"/>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69</v>
      </c>
      <c r="D37" s="97" t="str">
        <f>D36&amp;$C$37</f>
        <v>1.12.</v>
      </c>
      <c r="E37" s="97" t="str">
        <f t="shared" ref="E37:AH37" si="1">E36&amp;$C$37</f>
        <v>2.12.</v>
      </c>
      <c r="F37" s="97" t="str">
        <f t="shared" si="1"/>
        <v>3.12.</v>
      </c>
      <c r="G37" s="97" t="str">
        <f t="shared" si="1"/>
        <v>4.12.</v>
      </c>
      <c r="H37" s="97" t="str">
        <f t="shared" si="1"/>
        <v>5.12.</v>
      </c>
      <c r="I37" s="97" t="str">
        <f t="shared" si="1"/>
        <v>6.12.</v>
      </c>
      <c r="J37" s="97" t="str">
        <f t="shared" si="1"/>
        <v>7.12.</v>
      </c>
      <c r="K37" s="97" t="str">
        <f t="shared" si="1"/>
        <v>8.12.</v>
      </c>
      <c r="L37" s="97" t="str">
        <f t="shared" si="1"/>
        <v>9.12.</v>
      </c>
      <c r="M37" s="97" t="str">
        <f t="shared" si="1"/>
        <v>10.12.</v>
      </c>
      <c r="N37" s="97" t="str">
        <f t="shared" si="1"/>
        <v>11.12.</v>
      </c>
      <c r="O37" s="97" t="str">
        <f t="shared" si="1"/>
        <v>12.12.</v>
      </c>
      <c r="P37" s="97" t="str">
        <f t="shared" si="1"/>
        <v>13.12.</v>
      </c>
      <c r="Q37" s="97" t="str">
        <f t="shared" si="1"/>
        <v>14.12.</v>
      </c>
      <c r="R37" s="97" t="str">
        <f t="shared" si="1"/>
        <v>15.12.</v>
      </c>
      <c r="S37" s="97" t="str">
        <f t="shared" si="1"/>
        <v>16.12.</v>
      </c>
      <c r="T37" s="97" t="str">
        <f t="shared" si="1"/>
        <v>17.12.</v>
      </c>
      <c r="U37" s="97" t="str">
        <f t="shared" si="1"/>
        <v>18.12.</v>
      </c>
      <c r="V37" s="97" t="str">
        <f t="shared" si="1"/>
        <v>19.12.</v>
      </c>
      <c r="W37" s="97" t="str">
        <f t="shared" si="1"/>
        <v>20.12.</v>
      </c>
      <c r="X37" s="97" t="str">
        <f t="shared" si="1"/>
        <v>21.12.</v>
      </c>
      <c r="Y37" s="97" t="str">
        <f t="shared" si="1"/>
        <v>22.12.</v>
      </c>
      <c r="Z37" s="97" t="str">
        <f t="shared" si="1"/>
        <v>23.12.</v>
      </c>
      <c r="AA37" s="97" t="str">
        <f t="shared" si="1"/>
        <v>24.12.</v>
      </c>
      <c r="AB37" s="97" t="str">
        <f t="shared" si="1"/>
        <v>25.12.</v>
      </c>
      <c r="AC37" s="97" t="str">
        <f t="shared" si="1"/>
        <v>26.12.</v>
      </c>
      <c r="AD37" s="97" t="str">
        <f t="shared" si="1"/>
        <v>27.12.</v>
      </c>
      <c r="AE37" s="97" t="str">
        <f t="shared" si="1"/>
        <v>28.12.</v>
      </c>
      <c r="AF37" s="97" t="str">
        <f t="shared" si="1"/>
        <v>29.12.</v>
      </c>
      <c r="AG37" s="97" t="str">
        <f t="shared" si="1"/>
        <v>30.12.</v>
      </c>
      <c r="AH37" s="97" t="str">
        <f t="shared" si="1"/>
        <v>31.12.</v>
      </c>
      <c r="AI37" s="49"/>
      <c r="AO37" s="49">
        <v>3.5</v>
      </c>
    </row>
    <row r="38" spans="3:41" x14ac:dyDescent="0.2">
      <c r="C38" s="107"/>
      <c r="D38" s="107" t="str">
        <f>D37&amp;Jahrenstundensatz!$C$12</f>
        <v>1.12.</v>
      </c>
      <c r="E38" s="107" t="str">
        <f>E37&amp;Jahrenstundensatz!$C$12</f>
        <v>2.12.</v>
      </c>
      <c r="F38" s="107" t="str">
        <f>F37&amp;Jahrenstundensatz!$C$12</f>
        <v>3.12.</v>
      </c>
      <c r="G38" s="107" t="str">
        <f>G37&amp;Jahrenstundensatz!$C$12</f>
        <v>4.12.</v>
      </c>
      <c r="H38" s="107" t="str">
        <f>H37&amp;Jahrenstundensatz!$C$12</f>
        <v>5.12.</v>
      </c>
      <c r="I38" s="107" t="str">
        <f>I37&amp;Jahrenstundensatz!$C$12</f>
        <v>6.12.</v>
      </c>
      <c r="J38" s="107" t="str">
        <f>J37&amp;Jahrenstundensatz!$C$12</f>
        <v>7.12.</v>
      </c>
      <c r="K38" s="107" t="str">
        <f>K37&amp;Jahrenstundensatz!$C$12</f>
        <v>8.12.</v>
      </c>
      <c r="L38" s="107" t="str">
        <f>L37&amp;Jahrenstundensatz!$C$12</f>
        <v>9.12.</v>
      </c>
      <c r="M38" s="107" t="str">
        <f>M37&amp;Jahrenstundensatz!$C$12</f>
        <v>10.12.</v>
      </c>
      <c r="N38" s="107" t="str">
        <f>N37&amp;Jahrenstundensatz!$C$12</f>
        <v>11.12.</v>
      </c>
      <c r="O38" s="107" t="str">
        <f>O37&amp;Jahrenstundensatz!$C$12</f>
        <v>12.12.</v>
      </c>
      <c r="P38" s="107" t="str">
        <f>P37&amp;Jahrenstundensatz!$C$12</f>
        <v>13.12.</v>
      </c>
      <c r="Q38" s="107" t="str">
        <f>Q37&amp;Jahrenstundensatz!$C$12</f>
        <v>14.12.</v>
      </c>
      <c r="R38" s="107" t="str">
        <f>R37&amp;Jahrenstundensatz!$C$12</f>
        <v>15.12.</v>
      </c>
      <c r="S38" s="107" t="str">
        <f>S37&amp;Jahrenstundensatz!$C$12</f>
        <v>16.12.</v>
      </c>
      <c r="T38" s="107" t="str">
        <f>T37&amp;Jahrenstundensatz!$C$12</f>
        <v>17.12.</v>
      </c>
      <c r="U38" s="107" t="str">
        <f>U37&amp;Jahrenstundensatz!$C$12</f>
        <v>18.12.</v>
      </c>
      <c r="V38" s="107" t="str">
        <f>V37&amp;Jahrenstundensatz!$C$12</f>
        <v>19.12.</v>
      </c>
      <c r="W38" s="107" t="str">
        <f>W37&amp;Jahrenstundensatz!$C$12</f>
        <v>20.12.</v>
      </c>
      <c r="X38" s="107" t="str">
        <f>X37&amp;Jahrenstundensatz!$C$12</f>
        <v>21.12.</v>
      </c>
      <c r="Y38" s="107" t="str">
        <f>Y37&amp;Jahrenstundensatz!$C$12</f>
        <v>22.12.</v>
      </c>
      <c r="Z38" s="107" t="str">
        <f>Z37&amp;Jahrenstundensatz!$C$12</f>
        <v>23.12.</v>
      </c>
      <c r="AA38" s="107" t="str">
        <f>AA37&amp;Jahrenstundensatz!$C$12</f>
        <v>24.12.</v>
      </c>
      <c r="AB38" s="107" t="str">
        <f>AB37&amp;Jahrenstundensatz!$C$12</f>
        <v>25.12.</v>
      </c>
      <c r="AC38" s="107" t="str">
        <f>AC37&amp;Jahrenstundensatz!$C$12</f>
        <v>26.12.</v>
      </c>
      <c r="AD38" s="107" t="str">
        <f>AD37&amp;Jahrenstundensatz!$C$12</f>
        <v>27.12.</v>
      </c>
      <c r="AE38" s="107" t="str">
        <f>AE37&amp;Jahrenstundensatz!$C$12</f>
        <v>28.12.</v>
      </c>
      <c r="AF38" s="107" t="str">
        <f>AF37&amp;Jahrenstundensatz!$C$12</f>
        <v>29.12.</v>
      </c>
      <c r="AG38" s="107" t="str">
        <f>AG37&amp;Jahrenstundensatz!$C$12</f>
        <v>30.12.</v>
      </c>
      <c r="AH38" s="107" t="str">
        <f>AH37&amp;Jahrenstundensatz!$C$12</f>
        <v>31.12.</v>
      </c>
      <c r="AI38" s="107"/>
      <c r="AO38" s="49">
        <v>3.6</v>
      </c>
    </row>
    <row r="39" spans="3:41" x14ac:dyDescent="0.2">
      <c r="C39" s="107"/>
      <c r="D39" s="108" t="e">
        <f>WEEKDAY(D38)</f>
        <v>#VALUE!</v>
      </c>
      <c r="E39" s="108" t="e">
        <f t="shared" ref="E39:AH39" si="2">WEEKDAY(E38)</f>
        <v>#VALUE!</v>
      </c>
      <c r="F39" s="108" t="e">
        <f t="shared" si="2"/>
        <v>#VALUE!</v>
      </c>
      <c r="G39" s="108" t="e">
        <f t="shared" si="2"/>
        <v>#VALUE!</v>
      </c>
      <c r="H39" s="108" t="e">
        <f t="shared" si="2"/>
        <v>#VALUE!</v>
      </c>
      <c r="I39" s="108" t="e">
        <f t="shared" si="2"/>
        <v>#VALUE!</v>
      </c>
      <c r="J39" s="108" t="e">
        <f t="shared" si="2"/>
        <v>#VALUE!</v>
      </c>
      <c r="K39" s="108" t="e">
        <f t="shared" si="2"/>
        <v>#VALUE!</v>
      </c>
      <c r="L39" s="108" t="e">
        <f t="shared" si="2"/>
        <v>#VALUE!</v>
      </c>
      <c r="M39" s="108" t="e">
        <f t="shared" si="2"/>
        <v>#VALUE!</v>
      </c>
      <c r="N39" s="108" t="e">
        <f t="shared" si="2"/>
        <v>#VALUE!</v>
      </c>
      <c r="O39" s="108" t="e">
        <f t="shared" si="2"/>
        <v>#VALUE!</v>
      </c>
      <c r="P39" s="108" t="e">
        <f t="shared" si="2"/>
        <v>#VALUE!</v>
      </c>
      <c r="Q39" s="108" t="e">
        <f t="shared" si="2"/>
        <v>#VALUE!</v>
      </c>
      <c r="R39" s="108" t="e">
        <f t="shared" si="2"/>
        <v>#VALUE!</v>
      </c>
      <c r="S39" s="108" t="e">
        <f t="shared" si="2"/>
        <v>#VALUE!</v>
      </c>
      <c r="T39" s="108" t="e">
        <f t="shared" si="2"/>
        <v>#VALUE!</v>
      </c>
      <c r="U39" s="108" t="e">
        <f t="shared" si="2"/>
        <v>#VALUE!</v>
      </c>
      <c r="V39" s="108" t="e">
        <f t="shared" si="2"/>
        <v>#VALUE!</v>
      </c>
      <c r="W39" s="108" t="e">
        <f t="shared" si="2"/>
        <v>#VALUE!</v>
      </c>
      <c r="X39" s="108" t="e">
        <f t="shared" si="2"/>
        <v>#VALUE!</v>
      </c>
      <c r="Y39" s="108" t="e">
        <f t="shared" si="2"/>
        <v>#VALUE!</v>
      </c>
      <c r="Z39" s="108" t="e">
        <f t="shared" si="2"/>
        <v>#VALUE!</v>
      </c>
      <c r="AA39" s="108" t="e">
        <f t="shared" si="2"/>
        <v>#VALUE!</v>
      </c>
      <c r="AB39" s="108" t="e">
        <f t="shared" si="2"/>
        <v>#VALUE!</v>
      </c>
      <c r="AC39" s="108" t="e">
        <f t="shared" si="2"/>
        <v>#VALUE!</v>
      </c>
      <c r="AD39" s="108" t="e">
        <f t="shared" si="2"/>
        <v>#VALUE!</v>
      </c>
      <c r="AE39" s="108" t="e">
        <f t="shared" si="2"/>
        <v>#VALUE!</v>
      </c>
      <c r="AF39" s="108" t="e">
        <f t="shared" si="2"/>
        <v>#VALUE!</v>
      </c>
      <c r="AG39" s="108" t="e">
        <f t="shared" si="2"/>
        <v>#VALUE!</v>
      </c>
      <c r="AH39" s="108" t="e">
        <f t="shared" si="2"/>
        <v>#VALUE!</v>
      </c>
      <c r="AI39" s="107"/>
      <c r="AO39" s="49">
        <v>3.7</v>
      </c>
    </row>
    <row r="40" spans="3:41" x14ac:dyDescent="0.2">
      <c r="C40" s="107"/>
      <c r="D40" s="107" t="e">
        <f>IF(D39=7,"WE",IF(D39=1,"WE",""))</f>
        <v>#VALUE!</v>
      </c>
      <c r="E40" s="107" t="e">
        <f t="shared" ref="E40:AH40" si="3">IF(E39=7,"WE",IF(E39=1,"WE",""))</f>
        <v>#VALUE!</v>
      </c>
      <c r="F40" s="107" t="e">
        <f t="shared" si="3"/>
        <v>#VALUE!</v>
      </c>
      <c r="G40" s="107" t="e">
        <f t="shared" si="3"/>
        <v>#VALUE!</v>
      </c>
      <c r="H40" s="107" t="e">
        <f t="shared" si="3"/>
        <v>#VALUE!</v>
      </c>
      <c r="I40" s="107" t="e">
        <f t="shared" si="3"/>
        <v>#VALUE!</v>
      </c>
      <c r="J40" s="107" t="e">
        <f t="shared" si="3"/>
        <v>#VALUE!</v>
      </c>
      <c r="K40" s="107" t="e">
        <f t="shared" si="3"/>
        <v>#VALUE!</v>
      </c>
      <c r="L40" s="107" t="e">
        <f t="shared" si="3"/>
        <v>#VALUE!</v>
      </c>
      <c r="M40" s="107" t="e">
        <f t="shared" si="3"/>
        <v>#VALUE!</v>
      </c>
      <c r="N40" s="107" t="e">
        <f t="shared" si="3"/>
        <v>#VALUE!</v>
      </c>
      <c r="O40" s="107" t="e">
        <f t="shared" si="3"/>
        <v>#VALUE!</v>
      </c>
      <c r="P40" s="107" t="e">
        <f t="shared" si="3"/>
        <v>#VALUE!</v>
      </c>
      <c r="Q40" s="107" t="e">
        <f t="shared" si="3"/>
        <v>#VALUE!</v>
      </c>
      <c r="R40" s="107" t="e">
        <f t="shared" si="3"/>
        <v>#VALUE!</v>
      </c>
      <c r="S40" s="107" t="e">
        <f t="shared" si="3"/>
        <v>#VALUE!</v>
      </c>
      <c r="T40" s="107" t="e">
        <f t="shared" si="3"/>
        <v>#VALUE!</v>
      </c>
      <c r="U40" s="107" t="e">
        <f t="shared" si="3"/>
        <v>#VALUE!</v>
      </c>
      <c r="V40" s="107" t="e">
        <f t="shared" si="3"/>
        <v>#VALUE!</v>
      </c>
      <c r="W40" s="107" t="e">
        <f t="shared" si="3"/>
        <v>#VALUE!</v>
      </c>
      <c r="X40" s="107" t="e">
        <f t="shared" si="3"/>
        <v>#VALUE!</v>
      </c>
      <c r="Y40" s="107" t="e">
        <f t="shared" si="3"/>
        <v>#VALUE!</v>
      </c>
      <c r="Z40" s="107" t="e">
        <f t="shared" si="3"/>
        <v>#VALUE!</v>
      </c>
      <c r="AA40" s="107" t="e">
        <f t="shared" si="3"/>
        <v>#VALUE!</v>
      </c>
      <c r="AB40" s="107" t="e">
        <f t="shared" si="3"/>
        <v>#VALUE!</v>
      </c>
      <c r="AC40" s="107" t="e">
        <f t="shared" si="3"/>
        <v>#VALUE!</v>
      </c>
      <c r="AD40" s="107" t="e">
        <f t="shared" si="3"/>
        <v>#VALUE!</v>
      </c>
      <c r="AE40" s="107" t="e">
        <f t="shared" si="3"/>
        <v>#VALUE!</v>
      </c>
      <c r="AF40" s="107" t="e">
        <f t="shared" si="3"/>
        <v>#VALUE!</v>
      </c>
      <c r="AG40" s="107" t="e">
        <f t="shared" si="3"/>
        <v>#VALUE!</v>
      </c>
      <c r="AH40" s="107" t="e">
        <f t="shared" si="3"/>
        <v>#VALUE!</v>
      </c>
      <c r="AI40" s="107"/>
      <c r="AO40" s="49">
        <v>3.8</v>
      </c>
    </row>
    <row r="41" spans="3:41" x14ac:dyDescent="0.2">
      <c r="C41" s="46"/>
      <c r="D41" s="86"/>
      <c r="E41" s="86"/>
      <c r="F41" s="86"/>
      <c r="G41" s="86"/>
      <c r="H41" s="86"/>
      <c r="I41" s="86"/>
      <c r="J41" s="8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D17:AH22">
    <cfRule type="expression" dxfId="0" priority="1"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4"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tabColor theme="8" tint="0.59999389629810485"/>
  </sheetPr>
  <dimension ref="A1:AH37"/>
  <sheetViews>
    <sheetView zoomScaleNormal="100" zoomScalePageLayoutView="85" workbookViewId="0">
      <selection activeCell="N1" sqref="N1:P1"/>
    </sheetView>
  </sheetViews>
  <sheetFormatPr baseColWidth="10" defaultRowHeight="12.75" x14ac:dyDescent="0.2"/>
  <cols>
    <col min="1" max="1" width="6.5703125" style="47" customWidth="1"/>
    <col min="2" max="2" width="8" style="47" customWidth="1"/>
    <col min="3" max="3" width="22.7109375" style="47" customWidth="1"/>
    <col min="4" max="15" width="6.7109375" style="47" customWidth="1"/>
    <col min="16" max="16" width="17" style="47" customWidth="1"/>
    <col min="17" max="19" width="11.42578125" style="47"/>
    <col min="20" max="20" width="19.85546875" style="47" customWidth="1"/>
    <col min="21" max="21" width="11.42578125" style="47" customWidth="1"/>
    <col min="22" max="25" width="11.42578125" style="47"/>
    <col min="26" max="26" width="9.140625" style="47" customWidth="1"/>
    <col min="27" max="34" width="11.42578125" style="47" hidden="1" customWidth="1"/>
    <col min="35" max="16384" width="11.42578125" style="47"/>
  </cols>
  <sheetData>
    <row r="1" spans="2:20" ht="18.75" customHeight="1" x14ac:dyDescent="0.2">
      <c r="B1" s="46"/>
      <c r="C1" s="158"/>
      <c r="D1" s="183"/>
      <c r="E1" s="183"/>
      <c r="K1" s="47" t="s">
        <v>0</v>
      </c>
      <c r="N1" s="186"/>
      <c r="O1" s="187"/>
      <c r="P1" s="188"/>
    </row>
    <row r="2" spans="2:20" x14ac:dyDescent="0.2">
      <c r="C2" s="47" t="s">
        <v>1</v>
      </c>
    </row>
    <row r="5" spans="2:20" ht="26.25" x14ac:dyDescent="0.4">
      <c r="C5" s="109"/>
      <c r="D5" s="52" t="s">
        <v>20</v>
      </c>
      <c r="E5" s="109"/>
      <c r="I5" s="109"/>
      <c r="J5" s="109"/>
      <c r="K5" s="109"/>
      <c r="L5" s="109"/>
      <c r="M5" s="109"/>
      <c r="N5" s="109"/>
    </row>
    <row r="6" spans="2:20" x14ac:dyDescent="0.2">
      <c r="C6" s="189" t="s">
        <v>94</v>
      </c>
      <c r="D6" s="190"/>
      <c r="E6" s="190"/>
      <c r="F6" s="190"/>
      <c r="G6" s="190"/>
      <c r="H6" s="190"/>
      <c r="I6" s="190"/>
      <c r="J6" s="190"/>
      <c r="K6" s="190"/>
      <c r="L6" s="190"/>
      <c r="M6" s="190"/>
      <c r="N6" s="190"/>
      <c r="O6" s="190"/>
    </row>
    <row r="7" spans="2:20" x14ac:dyDescent="0.2">
      <c r="K7" s="109"/>
      <c r="L7" s="109"/>
      <c r="M7" s="109"/>
      <c r="N7" s="109"/>
      <c r="O7" s="109"/>
      <c r="P7" s="109"/>
      <c r="Q7" s="109"/>
      <c r="R7" s="109"/>
      <c r="S7" s="109"/>
    </row>
    <row r="8" spans="2:20" x14ac:dyDescent="0.2">
      <c r="C8" s="47" t="s">
        <v>4</v>
      </c>
    </row>
    <row r="9" spans="2:20" ht="22.5" customHeight="1" x14ac:dyDescent="0.2">
      <c r="C9" s="196"/>
      <c r="D9" s="197"/>
      <c r="E9" s="197"/>
      <c r="F9" s="197"/>
      <c r="G9" s="197"/>
      <c r="H9" s="197"/>
      <c r="I9" s="197"/>
      <c r="J9" s="197"/>
      <c r="K9" s="197"/>
      <c r="L9" s="197"/>
      <c r="M9" s="197"/>
      <c r="N9" s="197"/>
      <c r="O9" s="197"/>
      <c r="P9" s="198"/>
      <c r="Q9" s="110"/>
    </row>
    <row r="11" spans="2:20" x14ac:dyDescent="0.2">
      <c r="C11" s="47" t="s">
        <v>21</v>
      </c>
      <c r="E11" s="47" t="s">
        <v>6</v>
      </c>
    </row>
    <row r="12" spans="2:20" ht="21" customHeight="1" x14ac:dyDescent="0.2">
      <c r="C12" s="39"/>
      <c r="E12" s="199"/>
      <c r="F12" s="176"/>
      <c r="G12" s="176"/>
      <c r="H12" s="176"/>
      <c r="I12" s="176"/>
      <c r="J12" s="176"/>
      <c r="K12" s="176"/>
      <c r="L12" s="176"/>
      <c r="M12" s="176"/>
      <c r="N12" s="176"/>
      <c r="O12" s="176"/>
      <c r="P12" s="200"/>
      <c r="Q12" s="110"/>
    </row>
    <row r="13" spans="2:20" ht="10.5" customHeight="1" x14ac:dyDescent="0.2">
      <c r="C13" s="46"/>
    </row>
    <row r="14" spans="2:20" ht="15.75" customHeight="1" x14ac:dyDescent="0.25">
      <c r="C14" s="111" t="s">
        <v>22</v>
      </c>
      <c r="R14" s="203"/>
      <c r="S14" s="204"/>
      <c r="T14" s="204"/>
    </row>
    <row r="15" spans="2:20" ht="12.75" customHeight="1" x14ac:dyDescent="0.2">
      <c r="C15" s="61"/>
      <c r="D15" s="62" t="s">
        <v>23</v>
      </c>
      <c r="E15" s="61"/>
      <c r="F15" s="63"/>
      <c r="G15" s="64"/>
      <c r="H15" s="65"/>
      <c r="I15" s="65"/>
      <c r="J15" s="65"/>
      <c r="K15" s="65"/>
      <c r="L15" s="65"/>
      <c r="M15" s="65"/>
      <c r="N15" s="65"/>
      <c r="O15" s="112"/>
      <c r="P15" s="113" t="s">
        <v>43</v>
      </c>
      <c r="R15" s="204"/>
      <c r="S15" s="204"/>
      <c r="T15" s="204"/>
    </row>
    <row r="16" spans="2:20" ht="13.5" customHeight="1" thickBot="1" x14ac:dyDescent="0.25">
      <c r="C16" s="69" t="s">
        <v>10</v>
      </c>
      <c r="D16" s="114" t="s">
        <v>24</v>
      </c>
      <c r="E16" s="115" t="s">
        <v>25</v>
      </c>
      <c r="F16" s="115" t="s">
        <v>26</v>
      </c>
      <c r="G16" s="115" t="s">
        <v>27</v>
      </c>
      <c r="H16" s="115" t="s">
        <v>28</v>
      </c>
      <c r="I16" s="115" t="s">
        <v>29</v>
      </c>
      <c r="J16" s="115" t="s">
        <v>30</v>
      </c>
      <c r="K16" s="115" t="s">
        <v>31</v>
      </c>
      <c r="L16" s="115" t="s">
        <v>32</v>
      </c>
      <c r="M16" s="115" t="s">
        <v>33</v>
      </c>
      <c r="N16" s="115" t="s">
        <v>34</v>
      </c>
      <c r="O16" s="116" t="s">
        <v>35</v>
      </c>
      <c r="P16" s="117" t="s">
        <v>44</v>
      </c>
      <c r="R16" s="204"/>
      <c r="S16" s="204"/>
      <c r="T16" s="204"/>
    </row>
    <row r="17" spans="1:20" ht="12.75" customHeight="1" x14ac:dyDescent="0.2">
      <c r="C17" s="118" t="s">
        <v>12</v>
      </c>
      <c r="D17" s="119">
        <f>Januar!AI18</f>
        <v>0</v>
      </c>
      <c r="E17" s="119">
        <f>Februar!AI18</f>
        <v>0</v>
      </c>
      <c r="F17" s="119">
        <f>März!AI18</f>
        <v>0</v>
      </c>
      <c r="G17" s="119">
        <f>April!AI18</f>
        <v>0</v>
      </c>
      <c r="H17" s="119">
        <f>Mai!AI18</f>
        <v>0</v>
      </c>
      <c r="I17" s="119">
        <f>Juni!AI18</f>
        <v>0</v>
      </c>
      <c r="J17" s="119">
        <f>Juli!AI18</f>
        <v>0</v>
      </c>
      <c r="K17" s="119">
        <f>August!AI18</f>
        <v>0</v>
      </c>
      <c r="L17" s="119">
        <f>September!AI18</f>
        <v>0</v>
      </c>
      <c r="M17" s="119">
        <f>Oktober!AI18</f>
        <v>0</v>
      </c>
      <c r="N17" s="119">
        <f>November!AI18</f>
        <v>0</v>
      </c>
      <c r="O17" s="119">
        <f>Dezember!AI18</f>
        <v>0</v>
      </c>
      <c r="P17" s="120">
        <f>SUM(D17:O17)</f>
        <v>0</v>
      </c>
      <c r="R17" s="204"/>
      <c r="S17" s="204"/>
      <c r="T17" s="204"/>
    </row>
    <row r="18" spans="1:20" ht="12.75" customHeight="1" x14ac:dyDescent="0.2">
      <c r="C18" s="121" t="s">
        <v>13</v>
      </c>
      <c r="D18" s="122">
        <f>Januar!AI19</f>
        <v>0</v>
      </c>
      <c r="E18" s="119">
        <f>Februar!AI19</f>
        <v>0</v>
      </c>
      <c r="F18" s="119">
        <f>März!AI19</f>
        <v>0</v>
      </c>
      <c r="G18" s="119">
        <f>April!AI19</f>
        <v>0</v>
      </c>
      <c r="H18" s="119">
        <f>Mai!AI19</f>
        <v>0</v>
      </c>
      <c r="I18" s="119">
        <f>Juni!AI19</f>
        <v>0</v>
      </c>
      <c r="J18" s="119">
        <f>Juli!AI19</f>
        <v>0</v>
      </c>
      <c r="K18" s="119">
        <f>August!AI19</f>
        <v>0</v>
      </c>
      <c r="L18" s="119">
        <f>September!AI19</f>
        <v>0</v>
      </c>
      <c r="M18" s="119">
        <f>Oktober!AI19</f>
        <v>0</v>
      </c>
      <c r="N18" s="119">
        <f>November!AI19</f>
        <v>0</v>
      </c>
      <c r="O18" s="119">
        <f>Dezember!AI19</f>
        <v>0</v>
      </c>
      <c r="P18" s="123">
        <f>SUM(D18:O18)</f>
        <v>0</v>
      </c>
      <c r="R18" s="204"/>
      <c r="S18" s="204"/>
      <c r="T18" s="204"/>
    </row>
    <row r="19" spans="1:20" ht="13.5" thickBot="1" x14ac:dyDescent="0.25">
      <c r="C19" s="77" t="s">
        <v>14</v>
      </c>
      <c r="D19" s="124">
        <f>SUM(D17:D18)</f>
        <v>0</v>
      </c>
      <c r="E19" s="124">
        <f t="shared" ref="E19:O19" si="0">SUM(E17:E18)</f>
        <v>0</v>
      </c>
      <c r="F19" s="124">
        <f t="shared" si="0"/>
        <v>0</v>
      </c>
      <c r="G19" s="124">
        <f t="shared" si="0"/>
        <v>0</v>
      </c>
      <c r="H19" s="124">
        <f t="shared" si="0"/>
        <v>0</v>
      </c>
      <c r="I19" s="124">
        <f t="shared" si="0"/>
        <v>0</v>
      </c>
      <c r="J19" s="124">
        <f t="shared" si="0"/>
        <v>0</v>
      </c>
      <c r="K19" s="124">
        <f t="shared" si="0"/>
        <v>0</v>
      </c>
      <c r="L19" s="124">
        <f t="shared" si="0"/>
        <v>0</v>
      </c>
      <c r="M19" s="124">
        <f t="shared" si="0"/>
        <v>0</v>
      </c>
      <c r="N19" s="124">
        <f t="shared" si="0"/>
        <v>0</v>
      </c>
      <c r="O19" s="124">
        <f t="shared" si="0"/>
        <v>0</v>
      </c>
      <c r="P19" s="125">
        <f>SUM(P17:P18)</f>
        <v>0</v>
      </c>
    </row>
    <row r="20" spans="1:20" ht="13.5" thickBot="1" x14ac:dyDescent="0.25">
      <c r="C20" s="68" t="s">
        <v>15</v>
      </c>
      <c r="D20" s="126"/>
      <c r="E20" s="126"/>
      <c r="F20" s="126"/>
      <c r="G20" s="126"/>
      <c r="H20" s="126"/>
      <c r="I20" s="126"/>
      <c r="J20" s="126"/>
      <c r="K20" s="126"/>
      <c r="L20" s="126"/>
      <c r="M20" s="126"/>
      <c r="N20" s="126"/>
      <c r="O20" s="126"/>
      <c r="P20" s="127"/>
      <c r="Q20" s="46"/>
    </row>
    <row r="21" spans="1:20" ht="25.5" customHeight="1" thickBot="1" x14ac:dyDescent="0.25">
      <c r="C21" s="128" t="s">
        <v>19</v>
      </c>
      <c r="D21" s="129">
        <f>Januar!AI22</f>
        <v>0</v>
      </c>
      <c r="E21" s="130">
        <f>Februar!AI22</f>
        <v>0</v>
      </c>
      <c r="F21" s="130">
        <f>März!AI22</f>
        <v>0</v>
      </c>
      <c r="G21" s="130">
        <f>April!AI22</f>
        <v>0</v>
      </c>
      <c r="H21" s="130">
        <f>Mai!AI22</f>
        <v>0</v>
      </c>
      <c r="I21" s="130">
        <f>Juni!AI22</f>
        <v>0</v>
      </c>
      <c r="J21" s="130">
        <f>Juli!AI22</f>
        <v>0</v>
      </c>
      <c r="K21" s="130">
        <f>August!AI22</f>
        <v>0</v>
      </c>
      <c r="L21" s="130">
        <f>September!AI22</f>
        <v>0</v>
      </c>
      <c r="M21" s="130">
        <f>Oktober!AI22</f>
        <v>0</v>
      </c>
      <c r="N21" s="130">
        <f>November!AI22</f>
        <v>0</v>
      </c>
      <c r="O21" s="130">
        <f>Dezember!AI22</f>
        <v>0</v>
      </c>
      <c r="P21" s="131">
        <f>SUM(D21:O21)</f>
        <v>0</v>
      </c>
    </row>
    <row r="24" spans="1:20" ht="15.75" x14ac:dyDescent="0.25">
      <c r="C24" s="111" t="s">
        <v>36</v>
      </c>
    </row>
    <row r="25" spans="1:20" x14ac:dyDescent="0.2">
      <c r="C25" s="47" t="s">
        <v>91</v>
      </c>
      <c r="G25" s="38"/>
      <c r="H25" s="47" t="s">
        <v>92</v>
      </c>
    </row>
    <row r="26" spans="1:20" x14ac:dyDescent="0.2">
      <c r="N26" s="48" t="s">
        <v>37</v>
      </c>
    </row>
    <row r="27" spans="1:20" ht="15.75" x14ac:dyDescent="0.25">
      <c r="C27" s="207" t="s">
        <v>95</v>
      </c>
      <c r="D27" s="208"/>
      <c r="E27" s="208"/>
      <c r="F27" s="208"/>
      <c r="G27" s="208"/>
      <c r="H27" s="208"/>
      <c r="I27" s="208"/>
      <c r="J27" s="110"/>
      <c r="K27" s="201"/>
      <c r="L27" s="202"/>
      <c r="M27" s="195" t="s">
        <v>45</v>
      </c>
      <c r="N27" s="191">
        <f>ROUND(K27/K28,2)</f>
        <v>0</v>
      </c>
      <c r="O27" s="192"/>
    </row>
    <row r="28" spans="1:20" x14ac:dyDescent="0.2">
      <c r="A28" s="154" t="s">
        <v>107</v>
      </c>
      <c r="B28" s="154"/>
      <c r="C28" s="209" t="s">
        <v>97</v>
      </c>
      <c r="D28" s="210"/>
      <c r="E28" s="210"/>
      <c r="F28" s="210"/>
      <c r="G28" s="210"/>
      <c r="H28" s="210"/>
      <c r="I28" s="210"/>
      <c r="J28" s="110"/>
      <c r="K28" s="205">
        <v>2080</v>
      </c>
      <c r="L28" s="206"/>
      <c r="M28" s="195"/>
      <c r="N28" s="193"/>
      <c r="O28" s="194"/>
    </row>
    <row r="29" spans="1:20" x14ac:dyDescent="0.2">
      <c r="A29" s="154"/>
      <c r="B29" s="154"/>
      <c r="C29" s="47" t="s">
        <v>18</v>
      </c>
    </row>
    <row r="30" spans="1:20" ht="15.75" customHeight="1" x14ac:dyDescent="0.2">
      <c r="A30" s="154"/>
      <c r="B30" s="154"/>
      <c r="C30" s="48" t="s">
        <v>96</v>
      </c>
    </row>
    <row r="31" spans="1:20" ht="15" customHeight="1" x14ac:dyDescent="0.2">
      <c r="A31" s="154"/>
      <c r="B31" s="154"/>
    </row>
    <row r="32" spans="1:20" x14ac:dyDescent="0.2">
      <c r="A32" s="154"/>
      <c r="B32" s="154"/>
      <c r="C32" s="53" t="s">
        <v>101</v>
      </c>
      <c r="O32" s="88"/>
    </row>
    <row r="33" spans="1:16" x14ac:dyDescent="0.2">
      <c r="A33" s="154"/>
      <c r="B33" s="154"/>
      <c r="O33" s="184"/>
      <c r="P33" s="185"/>
    </row>
    <row r="34" spans="1:16" x14ac:dyDescent="0.2">
      <c r="A34" s="154"/>
      <c r="B34" s="154"/>
    </row>
    <row r="35" spans="1:16" x14ac:dyDescent="0.2">
      <c r="A35" s="154"/>
      <c r="B35" s="154"/>
    </row>
    <row r="36" spans="1:16" x14ac:dyDescent="0.2">
      <c r="A36" s="154"/>
      <c r="B36" s="154"/>
    </row>
    <row r="37" spans="1:16" x14ac:dyDescent="0.2">
      <c r="A37" s="154"/>
      <c r="B37" s="154"/>
    </row>
  </sheetData>
  <mergeCells count="14">
    <mergeCell ref="R14:T18"/>
    <mergeCell ref="K28:L28"/>
    <mergeCell ref="C27:I27"/>
    <mergeCell ref="C28:I28"/>
    <mergeCell ref="C1:E1"/>
    <mergeCell ref="A28:B37"/>
    <mergeCell ref="O33:P33"/>
    <mergeCell ref="N1:P1"/>
    <mergeCell ref="C6:O6"/>
    <mergeCell ref="N27:O28"/>
    <mergeCell ref="M27:M28"/>
    <mergeCell ref="C9:P9"/>
    <mergeCell ref="E12:P12"/>
    <mergeCell ref="K27:L27"/>
  </mergeCells>
  <pageMargins left="0.19685039370078741" right="0.51181102362204722" top="0.55118110236220474" bottom="0.47244094488188981" header="0.51181102362204722" footer="0.51181102362204722"/>
  <pageSetup paperSize="9" orientation="landscape"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8" tint="0.39997558519241921"/>
    <pageSetUpPr fitToPage="1"/>
  </sheetPr>
  <dimension ref="A1:L88"/>
  <sheetViews>
    <sheetView zoomScaleNormal="100" zoomScalePageLayoutView="110" workbookViewId="0">
      <selection activeCell="C12" sqref="C12"/>
    </sheetView>
  </sheetViews>
  <sheetFormatPr baseColWidth="10" defaultRowHeight="15.75" x14ac:dyDescent="0.25"/>
  <cols>
    <col min="1" max="2" width="4" style="47" customWidth="1"/>
    <col min="3" max="3" width="24.85546875" style="153" customWidth="1"/>
    <col min="4" max="4" width="12.85546875" style="153" customWidth="1"/>
    <col min="5" max="5" width="16.28515625" style="153" customWidth="1"/>
    <col min="6" max="6" width="19.28515625" style="153" customWidth="1"/>
    <col min="7" max="7" width="17.28515625" style="153" customWidth="1"/>
    <col min="8" max="16384" width="11.42578125" style="153"/>
  </cols>
  <sheetData>
    <row r="1" spans="1:12" s="132" customFormat="1" x14ac:dyDescent="0.25">
      <c r="A1" s="47"/>
      <c r="B1" s="46"/>
      <c r="C1" s="53"/>
      <c r="D1" s="53"/>
      <c r="E1" s="53"/>
      <c r="F1" s="53"/>
      <c r="G1" s="53"/>
    </row>
    <row r="2" spans="1:12" s="132" customFormat="1" x14ac:dyDescent="0.25">
      <c r="A2" s="47"/>
      <c r="B2" s="47"/>
      <c r="C2" s="133"/>
      <c r="D2" s="133"/>
      <c r="E2" s="134"/>
      <c r="F2" s="53" t="s">
        <v>0</v>
      </c>
      <c r="G2" s="44">
        <f>Jahrenstundensatz!N1</f>
        <v>0</v>
      </c>
      <c r="I2" s="135"/>
    </row>
    <row r="3" spans="1:12" s="132" customFormat="1" x14ac:dyDescent="0.25">
      <c r="A3" s="47"/>
      <c r="B3" s="47"/>
      <c r="C3" s="53" t="s">
        <v>1</v>
      </c>
      <c r="D3" s="53"/>
      <c r="E3" s="53"/>
      <c r="F3" s="53" t="s">
        <v>38</v>
      </c>
      <c r="G3" s="45">
        <f>Jahrenstundensatz!C12</f>
        <v>0</v>
      </c>
      <c r="I3" s="135"/>
    </row>
    <row r="4" spans="1:12" s="132" customFormat="1" x14ac:dyDescent="0.25">
      <c r="A4" s="47"/>
      <c r="B4" s="47"/>
      <c r="H4" s="135"/>
      <c r="I4" s="135"/>
    </row>
    <row r="5" spans="1:12" s="132" customFormat="1" x14ac:dyDescent="0.25">
      <c r="A5" s="47"/>
      <c r="B5" s="47"/>
    </row>
    <row r="6" spans="1:12" s="132" customFormat="1" ht="20.25" x14ac:dyDescent="0.3">
      <c r="A6" s="47"/>
      <c r="B6" s="47"/>
      <c r="C6" s="217" t="s">
        <v>39</v>
      </c>
      <c r="D6" s="218"/>
      <c r="E6" s="218"/>
      <c r="F6" s="218"/>
      <c r="G6" s="218"/>
      <c r="H6" s="136"/>
      <c r="I6" s="136"/>
    </row>
    <row r="7" spans="1:12" s="132" customFormat="1" x14ac:dyDescent="0.25">
      <c r="A7" s="47"/>
      <c r="B7" s="47"/>
      <c r="C7" s="189" t="s">
        <v>98</v>
      </c>
      <c r="D7" s="189"/>
      <c r="E7" s="189"/>
      <c r="F7" s="189"/>
      <c r="G7" s="189"/>
      <c r="H7" s="137"/>
      <c r="I7" s="137"/>
    </row>
    <row r="8" spans="1:12" s="132" customFormat="1" x14ac:dyDescent="0.25">
      <c r="A8" s="47"/>
      <c r="B8" s="47"/>
    </row>
    <row r="9" spans="1:12" s="132" customFormat="1" x14ac:dyDescent="0.25">
      <c r="A9" s="47"/>
      <c r="B9" s="47"/>
    </row>
    <row r="10" spans="1:12" s="132" customFormat="1" ht="51" x14ac:dyDescent="0.25">
      <c r="A10" s="47"/>
      <c r="B10" s="47"/>
      <c r="C10" s="138" t="s">
        <v>47</v>
      </c>
      <c r="D10" s="139" t="s">
        <v>48</v>
      </c>
      <c r="E10" s="139" t="s">
        <v>49</v>
      </c>
      <c r="F10" s="138" t="s">
        <v>99</v>
      </c>
      <c r="G10" s="140" t="s">
        <v>50</v>
      </c>
      <c r="H10" s="141"/>
      <c r="I10" s="141"/>
    </row>
    <row r="11" spans="1:12" s="132" customFormat="1" x14ac:dyDescent="0.25">
      <c r="A11" s="47"/>
      <c r="B11" s="47"/>
      <c r="C11" s="142"/>
      <c r="D11" s="143"/>
      <c r="E11" s="143" t="s">
        <v>51</v>
      </c>
      <c r="F11" s="144" t="s">
        <v>52</v>
      </c>
      <c r="G11" s="145" t="s">
        <v>51</v>
      </c>
      <c r="H11" s="141"/>
      <c r="I11" s="211"/>
      <c r="J11" s="212"/>
      <c r="K11" s="212"/>
      <c r="L11" s="212"/>
    </row>
    <row r="12" spans="1:12" s="132" customFormat="1" ht="30" customHeight="1" x14ac:dyDescent="0.25">
      <c r="A12" s="47"/>
      <c r="B12" s="47"/>
      <c r="C12" s="40" t="s">
        <v>89</v>
      </c>
      <c r="D12" s="40" t="s">
        <v>90</v>
      </c>
      <c r="E12" s="41">
        <v>15</v>
      </c>
      <c r="F12" s="42">
        <v>1000</v>
      </c>
      <c r="G12" s="146">
        <f t="shared" ref="G12:G21" si="0">E12*F12</f>
        <v>15000</v>
      </c>
      <c r="H12" s="141"/>
      <c r="I12" s="212"/>
      <c r="J12" s="212"/>
      <c r="K12" s="212"/>
      <c r="L12" s="212"/>
    </row>
    <row r="13" spans="1:12" s="132" customFormat="1" ht="30" customHeight="1" x14ac:dyDescent="0.25">
      <c r="A13" s="47"/>
      <c r="B13" s="47"/>
      <c r="C13" s="40"/>
      <c r="D13" s="40"/>
      <c r="E13" s="41"/>
      <c r="F13" s="43"/>
      <c r="G13" s="146">
        <f t="shared" si="0"/>
        <v>0</v>
      </c>
    </row>
    <row r="14" spans="1:12" s="132" customFormat="1" ht="30" customHeight="1" x14ac:dyDescent="0.25">
      <c r="A14" s="47"/>
      <c r="B14" s="47"/>
      <c r="C14" s="40"/>
      <c r="D14" s="40"/>
      <c r="E14" s="41"/>
      <c r="F14" s="43"/>
      <c r="G14" s="146">
        <f t="shared" si="0"/>
        <v>0</v>
      </c>
    </row>
    <row r="15" spans="1:12" s="132" customFormat="1" ht="30" customHeight="1" x14ac:dyDescent="0.25">
      <c r="A15" s="47"/>
      <c r="B15" s="47"/>
      <c r="C15" s="40"/>
      <c r="D15" s="40"/>
      <c r="E15" s="41"/>
      <c r="F15" s="43"/>
      <c r="G15" s="146">
        <f t="shared" si="0"/>
        <v>0</v>
      </c>
    </row>
    <row r="16" spans="1:12" s="132" customFormat="1" ht="30" customHeight="1" x14ac:dyDescent="0.25">
      <c r="A16" s="47"/>
      <c r="B16" s="47"/>
      <c r="C16" s="40"/>
      <c r="D16" s="40"/>
      <c r="E16" s="41"/>
      <c r="F16" s="43"/>
      <c r="G16" s="146">
        <f t="shared" si="0"/>
        <v>0</v>
      </c>
    </row>
    <row r="17" spans="1:7" s="132" customFormat="1" ht="30" customHeight="1" x14ac:dyDescent="0.25">
      <c r="A17" s="47"/>
      <c r="B17" s="47"/>
      <c r="C17" s="40"/>
      <c r="D17" s="40"/>
      <c r="E17" s="41"/>
      <c r="F17" s="43"/>
      <c r="G17" s="146">
        <f t="shared" si="0"/>
        <v>0</v>
      </c>
    </row>
    <row r="18" spans="1:7" s="132" customFormat="1" ht="30" customHeight="1" x14ac:dyDescent="0.25">
      <c r="A18" s="47"/>
      <c r="B18" s="47"/>
      <c r="C18" s="40"/>
      <c r="D18" s="40"/>
      <c r="E18" s="41"/>
      <c r="F18" s="43"/>
      <c r="G18" s="146">
        <f t="shared" si="0"/>
        <v>0</v>
      </c>
    </row>
    <row r="19" spans="1:7" s="132" customFormat="1" ht="30" customHeight="1" x14ac:dyDescent="0.25">
      <c r="A19" s="47"/>
      <c r="B19" s="47"/>
      <c r="C19" s="40"/>
      <c r="D19" s="40"/>
      <c r="E19" s="41"/>
      <c r="F19" s="43"/>
      <c r="G19" s="146">
        <f t="shared" si="0"/>
        <v>0</v>
      </c>
    </row>
    <row r="20" spans="1:7" s="132" customFormat="1" ht="30" customHeight="1" x14ac:dyDescent="0.25">
      <c r="A20" s="47"/>
      <c r="B20" s="47"/>
      <c r="C20" s="40"/>
      <c r="D20" s="40"/>
      <c r="E20" s="41"/>
      <c r="F20" s="43"/>
      <c r="G20" s="146">
        <f t="shared" si="0"/>
        <v>0</v>
      </c>
    </row>
    <row r="21" spans="1:7" s="132" customFormat="1" ht="30" customHeight="1" x14ac:dyDescent="0.25">
      <c r="A21" s="47"/>
      <c r="B21" s="47"/>
      <c r="C21" s="40"/>
      <c r="D21" s="40"/>
      <c r="E21" s="41"/>
      <c r="F21" s="43"/>
      <c r="G21" s="146">
        <f t="shared" si="0"/>
        <v>0</v>
      </c>
    </row>
    <row r="22" spans="1:7" s="132" customFormat="1" x14ac:dyDescent="0.25">
      <c r="A22" s="47"/>
      <c r="B22" s="47"/>
      <c r="C22" s="219" t="s">
        <v>40</v>
      </c>
      <c r="D22" s="219"/>
      <c r="E22" s="219"/>
      <c r="F22" s="220"/>
      <c r="G22" s="147">
        <f>SUM(G12:G21)</f>
        <v>15000</v>
      </c>
    </row>
    <row r="23" spans="1:7" s="132" customFormat="1" x14ac:dyDescent="0.25">
      <c r="A23" s="47"/>
      <c r="B23" s="47"/>
      <c r="C23" s="219" t="s">
        <v>100</v>
      </c>
      <c r="D23" s="219"/>
      <c r="E23" s="219"/>
      <c r="F23" s="220"/>
      <c r="G23" s="147">
        <f>G22</f>
        <v>15000</v>
      </c>
    </row>
    <row r="24" spans="1:7" s="132" customFormat="1" ht="16.5" thickBot="1" x14ac:dyDescent="0.3">
      <c r="A24" s="47"/>
      <c r="B24" s="47"/>
      <c r="C24" s="213" t="s">
        <v>53</v>
      </c>
      <c r="D24" s="213"/>
      <c r="E24" s="213"/>
      <c r="F24" s="213"/>
      <c r="G24" s="148">
        <f>SUM(G22:G23)</f>
        <v>30000</v>
      </c>
    </row>
    <row r="25" spans="1:7" s="132" customFormat="1" ht="10.5" customHeight="1" x14ac:dyDescent="0.25">
      <c r="A25" s="154" t="s">
        <v>107</v>
      </c>
      <c r="B25" s="154"/>
      <c r="C25" s="149"/>
      <c r="D25" s="149"/>
      <c r="E25" s="149"/>
      <c r="F25" s="149"/>
      <c r="G25" s="149"/>
    </row>
    <row r="26" spans="1:7" s="132" customFormat="1" x14ac:dyDescent="0.25">
      <c r="A26" s="154"/>
      <c r="B26" s="154"/>
      <c r="C26" s="149"/>
      <c r="D26" s="149"/>
      <c r="E26" s="214" t="s">
        <v>46</v>
      </c>
      <c r="F26" s="214"/>
      <c r="G26" s="214"/>
    </row>
    <row r="27" spans="1:7" s="132" customFormat="1" x14ac:dyDescent="0.25">
      <c r="A27" s="154"/>
      <c r="B27" s="154"/>
      <c r="C27" s="149"/>
      <c r="D27" s="149"/>
      <c r="E27" s="214"/>
      <c r="F27" s="214"/>
      <c r="G27" s="214"/>
    </row>
    <row r="28" spans="1:7" s="132" customFormat="1" ht="9.75" customHeight="1" x14ac:dyDescent="0.25">
      <c r="A28" s="154"/>
      <c r="B28" s="154"/>
      <c r="C28" s="149"/>
      <c r="D28" s="149"/>
      <c r="E28" s="150"/>
      <c r="F28" s="150"/>
      <c r="G28" s="150"/>
    </row>
    <row r="29" spans="1:7" s="132" customFormat="1" ht="16.5" customHeight="1" x14ac:dyDescent="0.25">
      <c r="A29" s="154"/>
      <c r="B29" s="154"/>
      <c r="C29" s="149"/>
      <c r="D29" s="149"/>
      <c r="E29" s="215"/>
      <c r="F29" s="215"/>
      <c r="G29" s="215"/>
    </row>
    <row r="30" spans="1:7" s="132" customFormat="1" x14ac:dyDescent="0.25">
      <c r="A30" s="154"/>
      <c r="B30" s="154"/>
      <c r="C30" s="149"/>
      <c r="D30" s="149"/>
      <c r="E30" s="134" t="s">
        <v>41</v>
      </c>
      <c r="F30" s="151"/>
      <c r="G30" s="151"/>
    </row>
    <row r="31" spans="1:7" s="132" customFormat="1" ht="10.5" customHeight="1" x14ac:dyDescent="0.25">
      <c r="A31" s="154"/>
      <c r="B31" s="154"/>
      <c r="C31" s="149"/>
      <c r="D31" s="149"/>
      <c r="E31" s="134"/>
      <c r="F31" s="151"/>
      <c r="G31" s="151"/>
    </row>
    <row r="32" spans="1:7" s="132" customFormat="1" ht="12.75" customHeight="1" x14ac:dyDescent="0.25">
      <c r="A32" s="154"/>
      <c r="B32" s="154"/>
      <c r="C32" s="149"/>
      <c r="D32" s="149"/>
      <c r="E32" s="133"/>
      <c r="F32" s="152"/>
      <c r="G32" s="152"/>
    </row>
    <row r="33" spans="1:7" s="132" customFormat="1" x14ac:dyDescent="0.25">
      <c r="A33" s="154"/>
      <c r="B33" s="154"/>
      <c r="C33" s="149"/>
      <c r="D33" s="149"/>
      <c r="E33" s="53" t="s">
        <v>42</v>
      </c>
      <c r="F33" s="149"/>
      <c r="G33" s="149"/>
    </row>
    <row r="34" spans="1:7" s="132" customFormat="1" x14ac:dyDescent="0.25">
      <c r="A34" s="154"/>
      <c r="B34" s="154"/>
      <c r="C34" s="149"/>
      <c r="D34" s="149"/>
      <c r="E34" s="149"/>
      <c r="F34" s="184"/>
      <c r="G34" s="216"/>
    </row>
    <row r="35" spans="1:7" s="132" customFormat="1" x14ac:dyDescent="0.25">
      <c r="A35" s="47"/>
      <c r="B35" s="47"/>
    </row>
    <row r="36" spans="1:7" s="132" customFormat="1" x14ac:dyDescent="0.25">
      <c r="A36" s="47"/>
      <c r="B36" s="47"/>
    </row>
    <row r="37" spans="1:7" s="132" customFormat="1" x14ac:dyDescent="0.25">
      <c r="A37" s="47"/>
      <c r="B37" s="47"/>
    </row>
    <row r="38" spans="1:7" s="132" customFormat="1" x14ac:dyDescent="0.25">
      <c r="A38" s="47"/>
      <c r="B38" s="47"/>
    </row>
    <row r="39" spans="1:7" s="132" customFormat="1" x14ac:dyDescent="0.25">
      <c r="A39" s="47"/>
      <c r="B39" s="47"/>
    </row>
    <row r="40" spans="1:7" s="132" customFormat="1" x14ac:dyDescent="0.25">
      <c r="A40" s="47"/>
      <c r="B40" s="47"/>
    </row>
    <row r="41" spans="1:7" s="132" customFormat="1" x14ac:dyDescent="0.25">
      <c r="A41" s="47"/>
      <c r="B41" s="47"/>
    </row>
    <row r="42" spans="1:7" s="132" customFormat="1" x14ac:dyDescent="0.25">
      <c r="A42" s="47"/>
      <c r="B42" s="47"/>
    </row>
    <row r="43" spans="1:7" s="132" customFormat="1" x14ac:dyDescent="0.25">
      <c r="A43" s="47"/>
      <c r="B43" s="47"/>
    </row>
    <row r="44" spans="1:7" s="132" customFormat="1" x14ac:dyDescent="0.25">
      <c r="A44" s="47"/>
      <c r="B44" s="47"/>
    </row>
    <row r="45" spans="1:7" s="132" customFormat="1" x14ac:dyDescent="0.25">
      <c r="A45" s="47"/>
      <c r="B45" s="47"/>
    </row>
    <row r="46" spans="1:7" s="132" customFormat="1" x14ac:dyDescent="0.25">
      <c r="A46" s="47"/>
      <c r="B46" s="47"/>
    </row>
    <row r="47" spans="1:7" s="132" customFormat="1" x14ac:dyDescent="0.25">
      <c r="A47" s="47"/>
      <c r="B47" s="47"/>
    </row>
    <row r="48" spans="1:7" s="132" customFormat="1" x14ac:dyDescent="0.25">
      <c r="A48" s="47"/>
      <c r="B48" s="47"/>
    </row>
    <row r="49" spans="1:2" s="132" customFormat="1" x14ac:dyDescent="0.25">
      <c r="A49" s="47"/>
      <c r="B49" s="47"/>
    </row>
    <row r="50" spans="1:2" s="132" customFormat="1" x14ac:dyDescent="0.25">
      <c r="A50" s="47"/>
      <c r="B50" s="47"/>
    </row>
    <row r="51" spans="1:2" s="132" customFormat="1" x14ac:dyDescent="0.25">
      <c r="A51" s="47"/>
      <c r="B51" s="47"/>
    </row>
    <row r="52" spans="1:2" s="132" customFormat="1" x14ac:dyDescent="0.25">
      <c r="A52" s="47"/>
      <c r="B52" s="47"/>
    </row>
    <row r="53" spans="1:2" s="132" customFormat="1" x14ac:dyDescent="0.25">
      <c r="A53" s="47"/>
      <c r="B53" s="47"/>
    </row>
    <row r="54" spans="1:2" s="132" customFormat="1" x14ac:dyDescent="0.25">
      <c r="A54" s="47"/>
      <c r="B54" s="47"/>
    </row>
    <row r="55" spans="1:2" s="132" customFormat="1" x14ac:dyDescent="0.25">
      <c r="A55" s="47"/>
      <c r="B55" s="47"/>
    </row>
    <row r="56" spans="1:2" s="132" customFormat="1" x14ac:dyDescent="0.25">
      <c r="A56" s="47"/>
      <c r="B56" s="47"/>
    </row>
    <row r="57" spans="1:2" s="132" customFormat="1" x14ac:dyDescent="0.25">
      <c r="A57" s="47"/>
      <c r="B57" s="47"/>
    </row>
    <row r="58" spans="1:2" s="132" customFormat="1" x14ac:dyDescent="0.25">
      <c r="A58" s="47"/>
      <c r="B58" s="47"/>
    </row>
    <row r="59" spans="1:2" s="132" customFormat="1" x14ac:dyDescent="0.25">
      <c r="A59" s="47"/>
      <c r="B59" s="47"/>
    </row>
    <row r="60" spans="1:2" s="132" customFormat="1" x14ac:dyDescent="0.25">
      <c r="A60" s="47"/>
      <c r="B60" s="47"/>
    </row>
    <row r="61" spans="1:2" s="132" customFormat="1" x14ac:dyDescent="0.25">
      <c r="A61" s="47"/>
      <c r="B61" s="47"/>
    </row>
    <row r="62" spans="1:2" s="132" customFormat="1" x14ac:dyDescent="0.25">
      <c r="A62" s="47"/>
      <c r="B62" s="47"/>
    </row>
    <row r="63" spans="1:2" s="132" customFormat="1" x14ac:dyDescent="0.25">
      <c r="A63" s="47"/>
      <c r="B63" s="47"/>
    </row>
    <row r="64" spans="1:2" s="132" customFormat="1" x14ac:dyDescent="0.25">
      <c r="A64" s="47"/>
      <c r="B64" s="47"/>
    </row>
    <row r="65" spans="1:2" s="132" customFormat="1" x14ac:dyDescent="0.25">
      <c r="A65" s="47"/>
      <c r="B65" s="47"/>
    </row>
    <row r="66" spans="1:2" s="132" customFormat="1" x14ac:dyDescent="0.25">
      <c r="A66" s="47"/>
      <c r="B66" s="47"/>
    </row>
    <row r="67" spans="1:2" s="132" customFormat="1" x14ac:dyDescent="0.25">
      <c r="A67" s="47"/>
      <c r="B67" s="47"/>
    </row>
    <row r="68" spans="1:2" s="132" customFormat="1" x14ac:dyDescent="0.25">
      <c r="A68" s="47"/>
      <c r="B68" s="47"/>
    </row>
    <row r="69" spans="1:2" s="132" customFormat="1" x14ac:dyDescent="0.25">
      <c r="A69" s="47"/>
      <c r="B69" s="47"/>
    </row>
    <row r="70" spans="1:2" s="132" customFormat="1" x14ac:dyDescent="0.25">
      <c r="A70" s="47"/>
      <c r="B70" s="47"/>
    </row>
    <row r="71" spans="1:2" s="132" customFormat="1" x14ac:dyDescent="0.25">
      <c r="A71" s="47"/>
      <c r="B71" s="47"/>
    </row>
    <row r="72" spans="1:2" s="132" customFormat="1" x14ac:dyDescent="0.25">
      <c r="A72" s="47"/>
      <c r="B72" s="47"/>
    </row>
    <row r="73" spans="1:2" s="132" customFormat="1" x14ac:dyDescent="0.25">
      <c r="A73" s="47"/>
      <c r="B73" s="47"/>
    </row>
    <row r="74" spans="1:2" s="132" customFormat="1" x14ac:dyDescent="0.25">
      <c r="A74" s="47"/>
      <c r="B74" s="47"/>
    </row>
    <row r="75" spans="1:2" s="132" customFormat="1" x14ac:dyDescent="0.25">
      <c r="A75" s="47"/>
      <c r="B75" s="47"/>
    </row>
    <row r="76" spans="1:2" s="132" customFormat="1" x14ac:dyDescent="0.25">
      <c r="A76" s="47"/>
      <c r="B76" s="47"/>
    </row>
    <row r="77" spans="1:2" s="132" customFormat="1" x14ac:dyDescent="0.25">
      <c r="A77" s="47"/>
      <c r="B77" s="47"/>
    </row>
    <row r="78" spans="1:2" s="132" customFormat="1" x14ac:dyDescent="0.25">
      <c r="A78" s="47"/>
      <c r="B78" s="47"/>
    </row>
    <row r="79" spans="1:2" s="132" customFormat="1" x14ac:dyDescent="0.25">
      <c r="A79" s="47"/>
      <c r="B79" s="47"/>
    </row>
    <row r="80" spans="1:2" s="132" customFormat="1" x14ac:dyDescent="0.25">
      <c r="A80" s="47"/>
      <c r="B80" s="47"/>
    </row>
    <row r="81" spans="1:2" s="132" customFormat="1" x14ac:dyDescent="0.25">
      <c r="A81" s="47"/>
      <c r="B81" s="47"/>
    </row>
    <row r="82" spans="1:2" s="132" customFormat="1" x14ac:dyDescent="0.25">
      <c r="A82" s="47"/>
      <c r="B82" s="47"/>
    </row>
    <row r="83" spans="1:2" s="132" customFormat="1" x14ac:dyDescent="0.25">
      <c r="A83" s="47"/>
      <c r="B83" s="47"/>
    </row>
    <row r="84" spans="1:2" s="132" customFormat="1" x14ac:dyDescent="0.25">
      <c r="A84" s="47"/>
      <c r="B84" s="47"/>
    </row>
    <row r="85" spans="1:2" s="132" customFormat="1" x14ac:dyDescent="0.25">
      <c r="A85" s="47"/>
      <c r="B85" s="47"/>
    </row>
    <row r="86" spans="1:2" s="132" customFormat="1" x14ac:dyDescent="0.25">
      <c r="A86" s="47"/>
      <c r="B86" s="47"/>
    </row>
    <row r="87" spans="1:2" s="132" customFormat="1" x14ac:dyDescent="0.25">
      <c r="A87" s="47"/>
      <c r="B87" s="47"/>
    </row>
    <row r="88" spans="1:2" s="132" customFormat="1" x14ac:dyDescent="0.25">
      <c r="A88" s="47"/>
      <c r="B88" s="47"/>
    </row>
  </sheetData>
  <mergeCells count="10">
    <mergeCell ref="C6:G6"/>
    <mergeCell ref="C7:G7"/>
    <mergeCell ref="C22:F22"/>
    <mergeCell ref="C23:F23"/>
    <mergeCell ref="A25:B34"/>
    <mergeCell ref="I11:L12"/>
    <mergeCell ref="C24:F24"/>
    <mergeCell ref="E26:G27"/>
    <mergeCell ref="E29:G29"/>
    <mergeCell ref="F34:G34"/>
  </mergeCells>
  <pageMargins left="0.78740157480314965" right="0.51181102362204722" top="1.1417322834645669" bottom="0" header="0.51181102362204722" footer="0.51181102362204722"/>
  <pageSetup paperSize="9" scale="9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8" tint="0.79998168889431442"/>
    <pageSetUpPr fitToPage="1"/>
  </sheetPr>
  <dimension ref="A1:AY242"/>
  <sheetViews>
    <sheetView zoomScale="90" zoomScaleNormal="90" workbookViewId="0">
      <selection activeCell="C1" sqref="C1:K1"/>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7.42578125" style="47" customWidth="1"/>
    <col min="38" max="40" width="11.42578125" style="47"/>
    <col min="41" max="41" width="11.42578125" style="49"/>
    <col min="42" max="16384" width="11.42578125" style="47"/>
  </cols>
  <sheetData>
    <row r="1" spans="2:41"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1" x14ac:dyDescent="0.2">
      <c r="C2" s="50" t="s">
        <v>1</v>
      </c>
      <c r="D2" s="51"/>
      <c r="E2" s="51"/>
      <c r="F2" s="51"/>
      <c r="G2" s="51"/>
      <c r="H2" s="51"/>
      <c r="I2" s="51"/>
      <c r="J2" s="51"/>
      <c r="K2" s="51"/>
      <c r="AO2" s="49">
        <v>0</v>
      </c>
    </row>
    <row r="3" spans="2:41" ht="26.25" x14ac:dyDescent="0.4">
      <c r="I3" s="48"/>
      <c r="O3" s="52" t="s">
        <v>2</v>
      </c>
      <c r="AO3" s="49">
        <v>0.1</v>
      </c>
    </row>
    <row r="4" spans="2:41" x14ac:dyDescent="0.2">
      <c r="H4" s="54" t="s">
        <v>93</v>
      </c>
      <c r="AO4" s="49">
        <v>0.2</v>
      </c>
    </row>
    <row r="5" spans="2:41" x14ac:dyDescent="0.2">
      <c r="AO5" s="49">
        <v>0.3</v>
      </c>
    </row>
    <row r="6" spans="2:41" x14ac:dyDescent="0.2">
      <c r="C6" s="56" t="s">
        <v>3</v>
      </c>
      <c r="AO6" s="49">
        <v>0.4</v>
      </c>
    </row>
    <row r="7" spans="2:41" x14ac:dyDescent="0.2">
      <c r="D7" s="48"/>
      <c r="E7" s="48"/>
      <c r="F7" s="48"/>
      <c r="G7" s="48"/>
      <c r="H7" s="48"/>
      <c r="I7" s="48"/>
      <c r="AO7" s="49">
        <v>0.5</v>
      </c>
    </row>
    <row r="8" spans="2:41" x14ac:dyDescent="0.2">
      <c r="C8" s="48" t="s">
        <v>4</v>
      </c>
      <c r="D8" s="48"/>
      <c r="E8" s="48"/>
      <c r="F8" s="48"/>
      <c r="G8" s="48"/>
      <c r="H8" s="48"/>
      <c r="I8" s="48"/>
      <c r="AO8" s="49">
        <v>0.6</v>
      </c>
    </row>
    <row r="9" spans="2:41"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1" ht="12.75" customHeight="1" x14ac:dyDescent="0.2">
      <c r="C10" s="48"/>
      <c r="D10" s="48"/>
      <c r="E10" s="48"/>
      <c r="F10" s="48"/>
      <c r="G10" s="48"/>
      <c r="H10" s="48"/>
      <c r="I10" s="48"/>
      <c r="AK10" s="162" t="s">
        <v>56</v>
      </c>
      <c r="AL10" s="163"/>
      <c r="AM10" s="164"/>
      <c r="AO10" s="49">
        <v>0.8</v>
      </c>
    </row>
    <row r="11" spans="2:41" ht="12.75" customHeight="1" x14ac:dyDescent="0.2">
      <c r="C11" s="48" t="s">
        <v>5</v>
      </c>
      <c r="D11" s="48"/>
      <c r="E11" s="48" t="s">
        <v>6</v>
      </c>
      <c r="F11" s="48"/>
      <c r="G11" s="48"/>
      <c r="H11" s="48"/>
      <c r="I11" s="48"/>
      <c r="AK11" s="165"/>
      <c r="AL11" s="166"/>
      <c r="AM11" s="167"/>
      <c r="AO11" s="49">
        <v>0.9</v>
      </c>
    </row>
    <row r="12" spans="2:41" ht="22.5" customHeight="1" x14ac:dyDescent="0.2">
      <c r="C12" s="58" t="str">
        <f ca="1">CONCATENATE(MID(CELL("Dateiname",C1),FIND("]",CELL("Dateiname",C1))+1,9)," ",Jahrenstundensatz!$C$12)</f>
        <v xml:space="preserve">Februar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1" ht="12.75" customHeight="1" x14ac:dyDescent="0.2">
      <c r="AK13" s="165"/>
      <c r="AL13" s="166"/>
      <c r="AM13" s="167"/>
      <c r="AO13" s="59">
        <v>1.1000000000000001</v>
      </c>
    </row>
    <row r="14" spans="2:41"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N14" s="60"/>
      <c r="AO14" s="59">
        <v>1.2</v>
      </c>
    </row>
    <row r="15" spans="2:41" ht="23.25" customHeight="1" thickBot="1" x14ac:dyDescent="0.25">
      <c r="AJ15" s="46"/>
      <c r="AK15" s="171"/>
      <c r="AL15" s="172"/>
      <c r="AM15" s="173"/>
      <c r="AO15" s="49">
        <v>1.3</v>
      </c>
    </row>
    <row r="16" spans="2:41"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O16" s="49">
        <v>1.4</v>
      </c>
    </row>
    <row r="17" spans="1:51"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10"/>
      <c r="AH17" s="11"/>
      <c r="AI17" s="71" t="s">
        <v>11</v>
      </c>
      <c r="AJ17" s="67"/>
      <c r="AK17" s="46"/>
      <c r="AO17" s="49">
        <v>1.5</v>
      </c>
    </row>
    <row r="18" spans="1:51" ht="12.75" customHeight="1"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12"/>
      <c r="AH18" s="13"/>
      <c r="AI18" s="73">
        <f>SUM(D18:AH18)</f>
        <v>0</v>
      </c>
      <c r="AJ18" s="74"/>
      <c r="AK18" s="99"/>
      <c r="AL18" s="46"/>
      <c r="AM18" s="46"/>
      <c r="AN18" s="46"/>
      <c r="AO18" s="49">
        <v>1.6</v>
      </c>
      <c r="AP18" s="46"/>
    </row>
    <row r="19" spans="1:51" ht="13.5" customHeight="1"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14"/>
      <c r="AH19" s="15"/>
      <c r="AI19" s="76">
        <f>SUM(D19:AH19)</f>
        <v>0</v>
      </c>
      <c r="AJ19" s="74"/>
      <c r="AK19" s="99"/>
      <c r="AL19" s="100"/>
      <c r="AM19" s="100"/>
      <c r="AN19" s="100"/>
      <c r="AO19" s="49">
        <v>1.7</v>
      </c>
      <c r="AQ19" s="46"/>
      <c r="AR19" s="46"/>
      <c r="AS19" s="46"/>
    </row>
    <row r="20" spans="1:51"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16"/>
      <c r="AH20" s="16"/>
      <c r="AI20" s="79">
        <f t="shared" si="0"/>
        <v>0</v>
      </c>
      <c r="AJ20" s="74"/>
      <c r="AK20" s="46"/>
      <c r="AO20" s="49">
        <v>1.8</v>
      </c>
      <c r="AQ20" s="100"/>
      <c r="AR20" s="100"/>
      <c r="AS20" s="100"/>
    </row>
    <row r="21" spans="1:51"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17"/>
      <c r="AH21" s="17"/>
      <c r="AI21" s="101"/>
      <c r="AJ21" s="46"/>
      <c r="AK21" s="46"/>
      <c r="AO21" s="49">
        <v>1.9</v>
      </c>
      <c r="AQ21" s="100"/>
      <c r="AR21" s="100"/>
      <c r="AS21" s="100"/>
      <c r="AX21" s="68"/>
      <c r="AY21" s="68"/>
    </row>
    <row r="22" spans="1:51"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18"/>
      <c r="AH22" s="19"/>
      <c r="AI22" s="83">
        <f>SUM(D22:AH22)</f>
        <v>0</v>
      </c>
      <c r="AJ22" s="57"/>
      <c r="AK22" s="46"/>
      <c r="AM22" s="47" t="s">
        <v>57</v>
      </c>
      <c r="AO22" s="49">
        <v>2</v>
      </c>
      <c r="AQ22" s="100"/>
      <c r="AR22" s="100"/>
      <c r="AS22" s="100"/>
      <c r="AX22" s="68"/>
      <c r="AY22" s="68"/>
    </row>
    <row r="23" spans="1:51" ht="17.25" customHeight="1" x14ac:dyDescent="0.25">
      <c r="A23" s="154" t="s">
        <v>107</v>
      </c>
      <c r="B23" s="154"/>
      <c r="C23" s="48" t="s">
        <v>102</v>
      </c>
      <c r="AK23" s="46"/>
      <c r="AO23" s="49">
        <v>2.1</v>
      </c>
      <c r="AQ23" s="100"/>
      <c r="AR23" s="100"/>
      <c r="AS23" s="100"/>
    </row>
    <row r="24" spans="1:51" ht="20.25" customHeight="1" x14ac:dyDescent="0.2">
      <c r="A24" s="154"/>
      <c r="B24" s="154"/>
      <c r="C24" s="84" t="s">
        <v>105</v>
      </c>
      <c r="D24" s="85"/>
      <c r="E24" s="85"/>
      <c r="F24" s="85"/>
      <c r="G24" s="85"/>
      <c r="H24" s="85"/>
      <c r="I24" s="85"/>
      <c r="J24" s="85"/>
      <c r="K24" s="85"/>
      <c r="L24" s="85"/>
      <c r="M24" s="85"/>
      <c r="N24" s="85"/>
      <c r="O24" s="174"/>
      <c r="P24" s="175"/>
      <c r="Q24" s="175"/>
      <c r="R24" s="175"/>
      <c r="S24" s="175"/>
      <c r="T24" s="175"/>
      <c r="U24" s="175"/>
      <c r="V24" s="175"/>
      <c r="W24" s="175"/>
      <c r="X24" s="175"/>
      <c r="Y24" s="175"/>
      <c r="AK24" s="46"/>
      <c r="AO24" s="49">
        <v>2.2000000000000002</v>
      </c>
    </row>
    <row r="25" spans="1:51" ht="18.75" customHeight="1" x14ac:dyDescent="0.2">
      <c r="A25" s="154"/>
      <c r="B25" s="154"/>
      <c r="O25" s="176"/>
      <c r="P25" s="176"/>
      <c r="Q25" s="176"/>
      <c r="R25" s="176"/>
      <c r="S25" s="176"/>
      <c r="T25" s="176"/>
      <c r="U25" s="176"/>
      <c r="V25" s="176"/>
      <c r="W25" s="176"/>
      <c r="X25" s="176"/>
      <c r="Y25" s="176"/>
      <c r="AO25" s="49">
        <v>2.2999999999999998</v>
      </c>
    </row>
    <row r="26" spans="1:51" ht="18.75" customHeight="1" x14ac:dyDescent="0.2">
      <c r="A26" s="154"/>
      <c r="B26" s="154"/>
      <c r="AO26" s="49">
        <v>2.4</v>
      </c>
    </row>
    <row r="27" spans="1:51" x14ac:dyDescent="0.2">
      <c r="A27" s="154"/>
      <c r="B27" s="154"/>
      <c r="AO27" s="49">
        <v>2.5</v>
      </c>
    </row>
    <row r="28" spans="1:51"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51" x14ac:dyDescent="0.2">
      <c r="A29" s="154"/>
      <c r="B29" s="154"/>
      <c r="X29" s="46"/>
      <c r="Y29" s="46"/>
      <c r="AO29" s="49">
        <v>2.7</v>
      </c>
    </row>
    <row r="30" spans="1:51"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51" x14ac:dyDescent="0.2">
      <c r="A31" s="154"/>
      <c r="B31" s="154"/>
      <c r="C31" s="48" t="s">
        <v>16</v>
      </c>
      <c r="D31" s="48"/>
      <c r="E31" s="48"/>
      <c r="F31" s="48"/>
      <c r="G31" s="48"/>
      <c r="H31" s="86"/>
      <c r="I31" s="46"/>
      <c r="J31" s="46"/>
      <c r="K31" s="46"/>
      <c r="P31" s="48" t="s">
        <v>17</v>
      </c>
      <c r="AO31" s="49">
        <v>2.9</v>
      </c>
    </row>
    <row r="32" spans="1:51"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59</v>
      </c>
      <c r="D37" s="97" t="str">
        <f>D36&amp;$C$37</f>
        <v>1.2.</v>
      </c>
      <c r="E37" s="97" t="str">
        <f t="shared" ref="E37:AH37" si="1">E36&amp;$C$37</f>
        <v>2.2.</v>
      </c>
      <c r="F37" s="97" t="str">
        <f t="shared" si="1"/>
        <v>3.2.</v>
      </c>
      <c r="G37" s="97" t="str">
        <f t="shared" si="1"/>
        <v>4.2.</v>
      </c>
      <c r="H37" s="97" t="str">
        <f t="shared" si="1"/>
        <v>5.2.</v>
      </c>
      <c r="I37" s="97" t="str">
        <f t="shared" si="1"/>
        <v>6.2.</v>
      </c>
      <c r="J37" s="97" t="str">
        <f t="shared" si="1"/>
        <v>7.2.</v>
      </c>
      <c r="K37" s="97" t="str">
        <f t="shared" si="1"/>
        <v>8.2.</v>
      </c>
      <c r="L37" s="97" t="str">
        <f t="shared" si="1"/>
        <v>9.2.</v>
      </c>
      <c r="M37" s="97" t="str">
        <f t="shared" si="1"/>
        <v>10.2.</v>
      </c>
      <c r="N37" s="97" t="str">
        <f t="shared" si="1"/>
        <v>11.2.</v>
      </c>
      <c r="O37" s="97" t="str">
        <f t="shared" si="1"/>
        <v>12.2.</v>
      </c>
      <c r="P37" s="97" t="str">
        <f t="shared" si="1"/>
        <v>13.2.</v>
      </c>
      <c r="Q37" s="97" t="str">
        <f t="shared" si="1"/>
        <v>14.2.</v>
      </c>
      <c r="R37" s="97" t="str">
        <f t="shared" si="1"/>
        <v>15.2.</v>
      </c>
      <c r="S37" s="97" t="str">
        <f t="shared" si="1"/>
        <v>16.2.</v>
      </c>
      <c r="T37" s="97" t="str">
        <f t="shared" si="1"/>
        <v>17.2.</v>
      </c>
      <c r="U37" s="97" t="str">
        <f t="shared" si="1"/>
        <v>18.2.</v>
      </c>
      <c r="V37" s="97" t="str">
        <f t="shared" si="1"/>
        <v>19.2.</v>
      </c>
      <c r="W37" s="97" t="str">
        <f t="shared" si="1"/>
        <v>20.2.</v>
      </c>
      <c r="X37" s="97" t="str">
        <f t="shared" si="1"/>
        <v>21.2.</v>
      </c>
      <c r="Y37" s="97" t="str">
        <f t="shared" si="1"/>
        <v>22.2.</v>
      </c>
      <c r="Z37" s="97" t="str">
        <f t="shared" si="1"/>
        <v>23.2.</v>
      </c>
      <c r="AA37" s="97" t="str">
        <f t="shared" si="1"/>
        <v>24.2.</v>
      </c>
      <c r="AB37" s="97" t="str">
        <f t="shared" si="1"/>
        <v>25.2.</v>
      </c>
      <c r="AC37" s="97" t="str">
        <f t="shared" si="1"/>
        <v>26.2.</v>
      </c>
      <c r="AD37" s="97" t="str">
        <f t="shared" si="1"/>
        <v>27.2.</v>
      </c>
      <c r="AE37" s="97" t="str">
        <f t="shared" si="1"/>
        <v>28.2.</v>
      </c>
      <c r="AF37" s="97" t="str">
        <f t="shared" si="1"/>
        <v>29.2.</v>
      </c>
      <c r="AG37" s="97" t="str">
        <f t="shared" si="1"/>
        <v>30.2.</v>
      </c>
      <c r="AH37" s="97" t="str">
        <f t="shared" si="1"/>
        <v>31.2.</v>
      </c>
      <c r="AI37" s="49"/>
      <c r="AO37" s="49">
        <v>3.5</v>
      </c>
    </row>
    <row r="38" spans="3:41" x14ac:dyDescent="0.2">
      <c r="C38" s="49"/>
      <c r="D38" s="49" t="str">
        <f>D37&amp;Jahrenstundensatz!$C$12</f>
        <v>1.2.</v>
      </c>
      <c r="E38" s="49" t="str">
        <f>E37&amp;Jahrenstundensatz!$C$12</f>
        <v>2.2.</v>
      </c>
      <c r="F38" s="49" t="str">
        <f>F37&amp;Jahrenstundensatz!$C$12</f>
        <v>3.2.</v>
      </c>
      <c r="G38" s="49" t="str">
        <f>G37&amp;Jahrenstundensatz!$C$12</f>
        <v>4.2.</v>
      </c>
      <c r="H38" s="49" t="str">
        <f>H37&amp;Jahrenstundensatz!$C$12</f>
        <v>5.2.</v>
      </c>
      <c r="I38" s="49" t="str">
        <f>I37&amp;Jahrenstundensatz!$C$12</f>
        <v>6.2.</v>
      </c>
      <c r="J38" s="49" t="str">
        <f>J37&amp;Jahrenstundensatz!$C$12</f>
        <v>7.2.</v>
      </c>
      <c r="K38" s="49" t="str">
        <f>K37&amp;Jahrenstundensatz!$C$12</f>
        <v>8.2.</v>
      </c>
      <c r="L38" s="49" t="str">
        <f>L37&amp;Jahrenstundensatz!$C$12</f>
        <v>9.2.</v>
      </c>
      <c r="M38" s="49" t="str">
        <f>M37&amp;Jahrenstundensatz!$C$12</f>
        <v>10.2.</v>
      </c>
      <c r="N38" s="49" t="str">
        <f>N37&amp;Jahrenstundensatz!$C$12</f>
        <v>11.2.</v>
      </c>
      <c r="O38" s="49" t="str">
        <f>O37&amp;Jahrenstundensatz!$C$12</f>
        <v>12.2.</v>
      </c>
      <c r="P38" s="49" t="str">
        <f>P37&amp;Jahrenstundensatz!$C$12</f>
        <v>13.2.</v>
      </c>
      <c r="Q38" s="49" t="str">
        <f>Q37&amp;Jahrenstundensatz!$C$12</f>
        <v>14.2.</v>
      </c>
      <c r="R38" s="49" t="str">
        <f>R37&amp;Jahrenstundensatz!$C$12</f>
        <v>15.2.</v>
      </c>
      <c r="S38" s="49" t="str">
        <f>S37&amp;Jahrenstundensatz!$C$12</f>
        <v>16.2.</v>
      </c>
      <c r="T38" s="49" t="str">
        <f>T37&amp;Jahrenstundensatz!$C$12</f>
        <v>17.2.</v>
      </c>
      <c r="U38" s="49" t="str">
        <f>U37&amp;Jahrenstundensatz!$C$12</f>
        <v>18.2.</v>
      </c>
      <c r="V38" s="49" t="str">
        <f>V37&amp;Jahrenstundensatz!$C$12</f>
        <v>19.2.</v>
      </c>
      <c r="W38" s="49" t="str">
        <f>W37&amp;Jahrenstundensatz!$C$12</f>
        <v>20.2.</v>
      </c>
      <c r="X38" s="49" t="str">
        <f>X37&amp;Jahrenstundensatz!$C$12</f>
        <v>21.2.</v>
      </c>
      <c r="Y38" s="49" t="str">
        <f>Y37&amp;Jahrenstundensatz!$C$12</f>
        <v>22.2.</v>
      </c>
      <c r="Z38" s="49" t="str">
        <f>Z37&amp;Jahrenstundensatz!$C$12</f>
        <v>23.2.</v>
      </c>
      <c r="AA38" s="49" t="str">
        <f>AA37&amp;Jahrenstundensatz!$C$12</f>
        <v>24.2.</v>
      </c>
      <c r="AB38" s="49" t="str">
        <f>AB37&amp;Jahrenstundensatz!$C$12</f>
        <v>25.2.</v>
      </c>
      <c r="AC38" s="49" t="str">
        <f>AC37&amp;Jahrenstundensatz!$C$12</f>
        <v>26.2.</v>
      </c>
      <c r="AD38" s="49" t="str">
        <f>AD37&amp;Jahrenstundensatz!$C$12</f>
        <v>27.2.</v>
      </c>
      <c r="AE38" s="49" t="str">
        <f>AE37&amp;Jahrenstundensatz!$C$12</f>
        <v>28.2.</v>
      </c>
      <c r="AF38" s="49" t="str">
        <f>AF37&amp;Jahrenstundensatz!$C$12</f>
        <v>29.2.</v>
      </c>
      <c r="AG38" s="49" t="str">
        <f>AG37&amp;Jahrenstundensatz!$C$12</f>
        <v>30.2.</v>
      </c>
      <c r="AH38" s="49" t="str">
        <f>AH37&amp;Jahrenstundensatz!$C$12</f>
        <v>31.2.</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AG18:AG22">
    <cfRule type="expression" dxfId="13" priority="1" stopIfTrue="1">
      <formula>$AF$40="WE"</formula>
    </cfRule>
  </conditionalFormatting>
  <conditionalFormatting sqref="AH18:AH22">
    <cfRule type="expression" dxfId="12" priority="2" stopIfTrue="1">
      <formula>$AG$40="WE"</formula>
    </cfRule>
  </conditionalFormatting>
  <conditionalFormatting sqref="D17:AF22">
    <cfRule type="expression" dxfId="11" priority="3"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8" tint="0.79998168889431442"/>
    <pageSetUpPr fitToPage="1"/>
  </sheetPr>
  <dimension ref="A1:AT242"/>
  <sheetViews>
    <sheetView workbookViewId="0">
      <selection activeCell="O24" sqref="O24:Y24"/>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6.5703125"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7.75"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März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N14" s="6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70">
        <v>31</v>
      </c>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3"/>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6"/>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78">
        <f t="shared" si="0"/>
        <v>0</v>
      </c>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9"/>
      <c r="AI22" s="102">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103</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60</v>
      </c>
      <c r="D37" s="97" t="str">
        <f>D36&amp;$C$37</f>
        <v>1.3.</v>
      </c>
      <c r="E37" s="97" t="str">
        <f t="shared" ref="E37:AH37" si="1">E36&amp;$C$37</f>
        <v>2.3.</v>
      </c>
      <c r="F37" s="97" t="str">
        <f t="shared" si="1"/>
        <v>3.3.</v>
      </c>
      <c r="G37" s="97" t="str">
        <f t="shared" si="1"/>
        <v>4.3.</v>
      </c>
      <c r="H37" s="97" t="str">
        <f t="shared" si="1"/>
        <v>5.3.</v>
      </c>
      <c r="I37" s="97" t="str">
        <f t="shared" si="1"/>
        <v>6.3.</v>
      </c>
      <c r="J37" s="97" t="str">
        <f t="shared" si="1"/>
        <v>7.3.</v>
      </c>
      <c r="K37" s="97" t="str">
        <f t="shared" si="1"/>
        <v>8.3.</v>
      </c>
      <c r="L37" s="97" t="str">
        <f t="shared" si="1"/>
        <v>9.3.</v>
      </c>
      <c r="M37" s="97" t="str">
        <f t="shared" si="1"/>
        <v>10.3.</v>
      </c>
      <c r="N37" s="97" t="str">
        <f t="shared" si="1"/>
        <v>11.3.</v>
      </c>
      <c r="O37" s="97" t="str">
        <f t="shared" si="1"/>
        <v>12.3.</v>
      </c>
      <c r="P37" s="97" t="str">
        <f t="shared" si="1"/>
        <v>13.3.</v>
      </c>
      <c r="Q37" s="97" t="str">
        <f t="shared" si="1"/>
        <v>14.3.</v>
      </c>
      <c r="R37" s="97" t="str">
        <f t="shared" si="1"/>
        <v>15.3.</v>
      </c>
      <c r="S37" s="97" t="str">
        <f t="shared" si="1"/>
        <v>16.3.</v>
      </c>
      <c r="T37" s="97" t="str">
        <f t="shared" si="1"/>
        <v>17.3.</v>
      </c>
      <c r="U37" s="97" t="str">
        <f t="shared" si="1"/>
        <v>18.3.</v>
      </c>
      <c r="V37" s="97" t="str">
        <f t="shared" si="1"/>
        <v>19.3.</v>
      </c>
      <c r="W37" s="97" t="str">
        <f t="shared" si="1"/>
        <v>20.3.</v>
      </c>
      <c r="X37" s="97" t="str">
        <f t="shared" si="1"/>
        <v>21.3.</v>
      </c>
      <c r="Y37" s="97" t="str">
        <f t="shared" si="1"/>
        <v>22.3.</v>
      </c>
      <c r="Z37" s="97" t="str">
        <f t="shared" si="1"/>
        <v>23.3.</v>
      </c>
      <c r="AA37" s="97" t="str">
        <f t="shared" si="1"/>
        <v>24.3.</v>
      </c>
      <c r="AB37" s="97" t="str">
        <f t="shared" si="1"/>
        <v>25.3.</v>
      </c>
      <c r="AC37" s="97" t="str">
        <f t="shared" si="1"/>
        <v>26.3.</v>
      </c>
      <c r="AD37" s="97" t="str">
        <f t="shared" si="1"/>
        <v>27.3.</v>
      </c>
      <c r="AE37" s="97" t="str">
        <f t="shared" si="1"/>
        <v>28.3.</v>
      </c>
      <c r="AF37" s="97" t="str">
        <f t="shared" si="1"/>
        <v>29.3.</v>
      </c>
      <c r="AG37" s="97" t="str">
        <f t="shared" si="1"/>
        <v>30.3.</v>
      </c>
      <c r="AH37" s="97" t="str">
        <f t="shared" si="1"/>
        <v>31.3.</v>
      </c>
      <c r="AI37" s="49"/>
      <c r="AO37" s="49">
        <v>3.5</v>
      </c>
    </row>
    <row r="38" spans="3:41" x14ac:dyDescent="0.2">
      <c r="C38" s="49"/>
      <c r="D38" s="49" t="str">
        <f>D37&amp;Jahrenstundensatz!$C$12</f>
        <v>1.3.</v>
      </c>
      <c r="E38" s="49" t="str">
        <f>E37&amp;Jahrenstundensatz!$C$12</f>
        <v>2.3.</v>
      </c>
      <c r="F38" s="49" t="str">
        <f>F37&amp;Jahrenstundensatz!$C$12</f>
        <v>3.3.</v>
      </c>
      <c r="G38" s="49" t="str">
        <f>G37&amp;Jahrenstundensatz!$C$12</f>
        <v>4.3.</v>
      </c>
      <c r="H38" s="49" t="str">
        <f>H37&amp;Jahrenstundensatz!$C$12</f>
        <v>5.3.</v>
      </c>
      <c r="I38" s="49" t="str">
        <f>I37&amp;Jahrenstundensatz!$C$12</f>
        <v>6.3.</v>
      </c>
      <c r="J38" s="49" t="str">
        <f>J37&amp;Jahrenstundensatz!$C$12</f>
        <v>7.3.</v>
      </c>
      <c r="K38" s="49" t="str">
        <f>K37&amp;Jahrenstundensatz!$C$12</f>
        <v>8.3.</v>
      </c>
      <c r="L38" s="49" t="str">
        <f>L37&amp;Jahrenstundensatz!$C$12</f>
        <v>9.3.</v>
      </c>
      <c r="M38" s="49" t="str">
        <f>M37&amp;Jahrenstundensatz!$C$12</f>
        <v>10.3.</v>
      </c>
      <c r="N38" s="49" t="str">
        <f>N37&amp;Jahrenstundensatz!$C$12</f>
        <v>11.3.</v>
      </c>
      <c r="O38" s="49" t="str">
        <f>O37&amp;Jahrenstundensatz!$C$12</f>
        <v>12.3.</v>
      </c>
      <c r="P38" s="49" t="str">
        <f>P37&amp;Jahrenstundensatz!$C$12</f>
        <v>13.3.</v>
      </c>
      <c r="Q38" s="49" t="str">
        <f>Q37&amp;Jahrenstundensatz!$C$12</f>
        <v>14.3.</v>
      </c>
      <c r="R38" s="49" t="str">
        <f>R37&amp;Jahrenstundensatz!$C$12</f>
        <v>15.3.</v>
      </c>
      <c r="S38" s="49" t="str">
        <f>S37&amp;Jahrenstundensatz!$C$12</f>
        <v>16.3.</v>
      </c>
      <c r="T38" s="49" t="str">
        <f>T37&amp;Jahrenstundensatz!$C$12</f>
        <v>17.3.</v>
      </c>
      <c r="U38" s="49" t="str">
        <f>U37&amp;Jahrenstundensatz!$C$12</f>
        <v>18.3.</v>
      </c>
      <c r="V38" s="49" t="str">
        <f>V37&amp;Jahrenstundensatz!$C$12</f>
        <v>19.3.</v>
      </c>
      <c r="W38" s="49" t="str">
        <f>W37&amp;Jahrenstundensatz!$C$12</f>
        <v>20.3.</v>
      </c>
      <c r="X38" s="49" t="str">
        <f>X37&amp;Jahrenstundensatz!$C$12</f>
        <v>21.3.</v>
      </c>
      <c r="Y38" s="49" t="str">
        <f>Y37&amp;Jahrenstundensatz!$C$12</f>
        <v>22.3.</v>
      </c>
      <c r="Z38" s="49" t="str">
        <f>Z37&amp;Jahrenstundensatz!$C$12</f>
        <v>23.3.</v>
      </c>
      <c r="AA38" s="49" t="str">
        <f>AA37&amp;Jahrenstundensatz!$C$12</f>
        <v>24.3.</v>
      </c>
      <c r="AB38" s="49" t="str">
        <f>AB37&amp;Jahrenstundensatz!$C$12</f>
        <v>25.3.</v>
      </c>
      <c r="AC38" s="49" t="str">
        <f>AC37&amp;Jahrenstundensatz!$C$12</f>
        <v>26.3.</v>
      </c>
      <c r="AD38" s="49" t="str">
        <f>AD37&amp;Jahrenstundensatz!$C$12</f>
        <v>27.3.</v>
      </c>
      <c r="AE38" s="49" t="str">
        <f>AE37&amp;Jahrenstundensatz!$C$12</f>
        <v>28.3.</v>
      </c>
      <c r="AF38" s="49" t="str">
        <f>AF37&amp;Jahrenstundensatz!$C$12</f>
        <v>29.3.</v>
      </c>
      <c r="AG38" s="49" t="str">
        <f>AG37&amp;Jahrenstundensatz!$C$12</f>
        <v>30.3.</v>
      </c>
      <c r="AH38" s="49" t="str">
        <f>AH37&amp;Jahrenstundensatz!$C$12</f>
        <v>31.3.</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D17:AH22">
    <cfRule type="expression" dxfId="10" priority="1"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8" tint="0.79998168889431442"/>
    <pageSetUpPr fitToPage="1"/>
  </sheetPr>
  <dimension ref="A1:AT242"/>
  <sheetViews>
    <sheetView workbookViewId="0">
      <selection activeCell="E12" activeCellId="3" sqref="AE1:AI1 C9:AI9 C12 E12:AI12"/>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6.5703125"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5.5"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April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103"/>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13"/>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15"/>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16"/>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17"/>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19"/>
      <c r="AI22" s="102">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103</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61</v>
      </c>
      <c r="D37" s="97" t="str">
        <f>D36&amp;$C$37</f>
        <v>1.4.</v>
      </c>
      <c r="E37" s="97" t="str">
        <f t="shared" ref="E37:AH37" si="1">E36&amp;$C$37</f>
        <v>2.4.</v>
      </c>
      <c r="F37" s="97" t="str">
        <f t="shared" si="1"/>
        <v>3.4.</v>
      </c>
      <c r="G37" s="97" t="str">
        <f t="shared" si="1"/>
        <v>4.4.</v>
      </c>
      <c r="H37" s="97" t="str">
        <f t="shared" si="1"/>
        <v>5.4.</v>
      </c>
      <c r="I37" s="97" t="str">
        <f t="shared" si="1"/>
        <v>6.4.</v>
      </c>
      <c r="J37" s="97" t="str">
        <f t="shared" si="1"/>
        <v>7.4.</v>
      </c>
      <c r="K37" s="97" t="str">
        <f t="shared" si="1"/>
        <v>8.4.</v>
      </c>
      <c r="L37" s="97" t="str">
        <f t="shared" si="1"/>
        <v>9.4.</v>
      </c>
      <c r="M37" s="97" t="str">
        <f t="shared" si="1"/>
        <v>10.4.</v>
      </c>
      <c r="N37" s="97" t="str">
        <f t="shared" si="1"/>
        <v>11.4.</v>
      </c>
      <c r="O37" s="97" t="str">
        <f t="shared" si="1"/>
        <v>12.4.</v>
      </c>
      <c r="P37" s="97" t="str">
        <f t="shared" si="1"/>
        <v>13.4.</v>
      </c>
      <c r="Q37" s="97" t="str">
        <f t="shared" si="1"/>
        <v>14.4.</v>
      </c>
      <c r="R37" s="97" t="str">
        <f t="shared" si="1"/>
        <v>15.4.</v>
      </c>
      <c r="S37" s="97" t="str">
        <f t="shared" si="1"/>
        <v>16.4.</v>
      </c>
      <c r="T37" s="97" t="str">
        <f t="shared" si="1"/>
        <v>17.4.</v>
      </c>
      <c r="U37" s="97" t="str">
        <f t="shared" si="1"/>
        <v>18.4.</v>
      </c>
      <c r="V37" s="97" t="str">
        <f t="shared" si="1"/>
        <v>19.4.</v>
      </c>
      <c r="W37" s="97" t="str">
        <f t="shared" si="1"/>
        <v>20.4.</v>
      </c>
      <c r="X37" s="97" t="str">
        <f t="shared" si="1"/>
        <v>21.4.</v>
      </c>
      <c r="Y37" s="97" t="str">
        <f t="shared" si="1"/>
        <v>22.4.</v>
      </c>
      <c r="Z37" s="97" t="str">
        <f t="shared" si="1"/>
        <v>23.4.</v>
      </c>
      <c r="AA37" s="97" t="str">
        <f t="shared" si="1"/>
        <v>24.4.</v>
      </c>
      <c r="AB37" s="97" t="str">
        <f t="shared" si="1"/>
        <v>25.4.</v>
      </c>
      <c r="AC37" s="97" t="str">
        <f t="shared" si="1"/>
        <v>26.4.</v>
      </c>
      <c r="AD37" s="97" t="str">
        <f t="shared" si="1"/>
        <v>27.4.</v>
      </c>
      <c r="AE37" s="97" t="str">
        <f t="shared" si="1"/>
        <v>28.4.</v>
      </c>
      <c r="AF37" s="97" t="str">
        <f t="shared" si="1"/>
        <v>29.4.</v>
      </c>
      <c r="AG37" s="97" t="str">
        <f t="shared" si="1"/>
        <v>30.4.</v>
      </c>
      <c r="AH37" s="97" t="str">
        <f t="shared" si="1"/>
        <v>31.4.</v>
      </c>
      <c r="AI37" s="49"/>
      <c r="AO37" s="49">
        <v>3.5</v>
      </c>
    </row>
    <row r="38" spans="3:41" x14ac:dyDescent="0.2">
      <c r="C38" s="49"/>
      <c r="D38" s="49" t="str">
        <f>D37&amp;Jahrenstundensatz!$C$12</f>
        <v>1.4.</v>
      </c>
      <c r="E38" s="49" t="str">
        <f>E37&amp;Jahrenstundensatz!$C$12</f>
        <v>2.4.</v>
      </c>
      <c r="F38" s="49" t="str">
        <f>F37&amp;Jahrenstundensatz!$C$12</f>
        <v>3.4.</v>
      </c>
      <c r="G38" s="49" t="str">
        <f>G37&amp;Jahrenstundensatz!$C$12</f>
        <v>4.4.</v>
      </c>
      <c r="H38" s="49" t="str">
        <f>H37&amp;Jahrenstundensatz!$C$12</f>
        <v>5.4.</v>
      </c>
      <c r="I38" s="49" t="str">
        <f>I37&amp;Jahrenstundensatz!$C$12</f>
        <v>6.4.</v>
      </c>
      <c r="J38" s="49" t="str">
        <f>J37&amp;Jahrenstundensatz!$C$12</f>
        <v>7.4.</v>
      </c>
      <c r="K38" s="49" t="str">
        <f>K37&amp;Jahrenstundensatz!$C$12</f>
        <v>8.4.</v>
      </c>
      <c r="L38" s="49" t="str">
        <f>L37&amp;Jahrenstundensatz!$C$12</f>
        <v>9.4.</v>
      </c>
      <c r="M38" s="49" t="str">
        <f>M37&amp;Jahrenstundensatz!$C$12</f>
        <v>10.4.</v>
      </c>
      <c r="N38" s="49" t="str">
        <f>N37&amp;Jahrenstundensatz!$C$12</f>
        <v>11.4.</v>
      </c>
      <c r="O38" s="49" t="str">
        <f>O37&amp;Jahrenstundensatz!$C$12</f>
        <v>12.4.</v>
      </c>
      <c r="P38" s="49" t="str">
        <f>P37&amp;Jahrenstundensatz!$C$12</f>
        <v>13.4.</v>
      </c>
      <c r="Q38" s="49" t="str">
        <f>Q37&amp;Jahrenstundensatz!$C$12</f>
        <v>14.4.</v>
      </c>
      <c r="R38" s="49" t="str">
        <f>R37&amp;Jahrenstundensatz!$C$12</f>
        <v>15.4.</v>
      </c>
      <c r="S38" s="49" t="str">
        <f>S37&amp;Jahrenstundensatz!$C$12</f>
        <v>16.4.</v>
      </c>
      <c r="T38" s="49" t="str">
        <f>T37&amp;Jahrenstundensatz!$C$12</f>
        <v>17.4.</v>
      </c>
      <c r="U38" s="49" t="str">
        <f>U37&amp;Jahrenstundensatz!$C$12</f>
        <v>18.4.</v>
      </c>
      <c r="V38" s="49" t="str">
        <f>V37&amp;Jahrenstundensatz!$C$12</f>
        <v>19.4.</v>
      </c>
      <c r="W38" s="49" t="str">
        <f>W37&amp;Jahrenstundensatz!$C$12</f>
        <v>20.4.</v>
      </c>
      <c r="X38" s="49" t="str">
        <f>X37&amp;Jahrenstundensatz!$C$12</f>
        <v>21.4.</v>
      </c>
      <c r="Y38" s="49" t="str">
        <f>Y37&amp;Jahrenstundensatz!$C$12</f>
        <v>22.4.</v>
      </c>
      <c r="Z38" s="49" t="str">
        <f>Z37&amp;Jahrenstundensatz!$C$12</f>
        <v>23.4.</v>
      </c>
      <c r="AA38" s="49" t="str">
        <f>AA37&amp;Jahrenstundensatz!$C$12</f>
        <v>24.4.</v>
      </c>
      <c r="AB38" s="49" t="str">
        <f>AB37&amp;Jahrenstundensatz!$C$12</f>
        <v>25.4.</v>
      </c>
      <c r="AC38" s="49" t="str">
        <f>AC37&amp;Jahrenstundensatz!$C$12</f>
        <v>26.4.</v>
      </c>
      <c r="AD38" s="49" t="str">
        <f>AD37&amp;Jahrenstundensatz!$C$12</f>
        <v>27.4.</v>
      </c>
      <c r="AE38" s="49" t="str">
        <f>AE37&amp;Jahrenstundensatz!$C$12</f>
        <v>28.4.</v>
      </c>
      <c r="AF38" s="49" t="str">
        <f>AF37&amp;Jahrenstundensatz!$C$12</f>
        <v>29.4.</v>
      </c>
      <c r="AG38" s="49" t="str">
        <f>AG37&amp;Jahrenstundensatz!$C$12</f>
        <v>30.4.</v>
      </c>
      <c r="AH38" s="49" t="str">
        <f>AH37&amp;Jahrenstundensatz!$C$12</f>
        <v>31.4.</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D17:AH22">
    <cfRule type="expression" dxfId="9" priority="1"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8" tint="0.79998168889431442"/>
    <pageSetUpPr fitToPage="1"/>
  </sheetPr>
  <dimension ref="A1:AT242"/>
  <sheetViews>
    <sheetView workbookViewId="0">
      <selection activeCell="E12" activeCellId="3" sqref="AE1:AI1 C9:AI9 C12 E12:AI12"/>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6.28515625"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4"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4.75"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Mai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70">
        <v>31</v>
      </c>
      <c r="AI17" s="71" t="s">
        <v>11</v>
      </c>
      <c r="AJ17" s="67"/>
      <c r="AL17" s="68"/>
      <c r="AM17" s="68"/>
      <c r="AN17" s="68"/>
      <c r="AO17" s="49">
        <v>1.5</v>
      </c>
      <c r="AP17" s="68"/>
    </row>
    <row r="18" spans="1:46" x14ac:dyDescent="0.2">
      <c r="C18" s="72" t="s">
        <v>12</v>
      </c>
      <c r="D18" s="32"/>
      <c r="E18" s="29"/>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8"/>
      <c r="AH18" s="35"/>
      <c r="AI18" s="73">
        <f>SUM(D18:AH18)</f>
        <v>0</v>
      </c>
      <c r="AJ18" s="74"/>
      <c r="AK18" s="68"/>
      <c r="AO18" s="49">
        <v>1.6</v>
      </c>
    </row>
    <row r="19" spans="1:46" ht="15.75" thickBot="1" x14ac:dyDescent="0.25">
      <c r="C19" s="75" t="s">
        <v>104</v>
      </c>
      <c r="D19" s="33"/>
      <c r="E19" s="30"/>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27"/>
      <c r="AH19" s="36"/>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104">
        <f t="shared" si="0"/>
        <v>0</v>
      </c>
      <c r="AH20" s="105">
        <f t="shared" si="0"/>
        <v>0</v>
      </c>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106"/>
      <c r="AI21" s="81"/>
      <c r="AJ21" s="46"/>
      <c r="AO21" s="49">
        <v>1.9</v>
      </c>
      <c r="AS21" s="68"/>
      <c r="AT21" s="68"/>
    </row>
    <row r="22" spans="1:46" ht="23.25" thickBot="1" x14ac:dyDescent="0.25">
      <c r="C22" s="82" t="s">
        <v>19</v>
      </c>
      <c r="D22" s="34"/>
      <c r="E22" s="31"/>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26"/>
      <c r="AH22" s="37"/>
      <c r="AI22" s="102">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105</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62</v>
      </c>
      <c r="D37" s="97" t="str">
        <f>D36&amp;$C$37</f>
        <v>1.5.</v>
      </c>
      <c r="E37" s="97" t="str">
        <f t="shared" ref="E37:AH37" si="1">E36&amp;$C$37</f>
        <v>2.5.</v>
      </c>
      <c r="F37" s="97" t="str">
        <f t="shared" si="1"/>
        <v>3.5.</v>
      </c>
      <c r="G37" s="97" t="str">
        <f t="shared" si="1"/>
        <v>4.5.</v>
      </c>
      <c r="H37" s="97" t="str">
        <f t="shared" si="1"/>
        <v>5.5.</v>
      </c>
      <c r="I37" s="97" t="str">
        <f t="shared" si="1"/>
        <v>6.5.</v>
      </c>
      <c r="J37" s="97" t="str">
        <f t="shared" si="1"/>
        <v>7.5.</v>
      </c>
      <c r="K37" s="97" t="str">
        <f t="shared" si="1"/>
        <v>8.5.</v>
      </c>
      <c r="L37" s="97" t="str">
        <f t="shared" si="1"/>
        <v>9.5.</v>
      </c>
      <c r="M37" s="97" t="str">
        <f t="shared" si="1"/>
        <v>10.5.</v>
      </c>
      <c r="N37" s="97" t="str">
        <f t="shared" si="1"/>
        <v>11.5.</v>
      </c>
      <c r="O37" s="97" t="str">
        <f t="shared" si="1"/>
        <v>12.5.</v>
      </c>
      <c r="P37" s="97" t="str">
        <f t="shared" si="1"/>
        <v>13.5.</v>
      </c>
      <c r="Q37" s="97" t="str">
        <f t="shared" si="1"/>
        <v>14.5.</v>
      </c>
      <c r="R37" s="97" t="str">
        <f t="shared" si="1"/>
        <v>15.5.</v>
      </c>
      <c r="S37" s="97" t="str">
        <f t="shared" si="1"/>
        <v>16.5.</v>
      </c>
      <c r="T37" s="97" t="str">
        <f t="shared" si="1"/>
        <v>17.5.</v>
      </c>
      <c r="U37" s="97" t="str">
        <f t="shared" si="1"/>
        <v>18.5.</v>
      </c>
      <c r="V37" s="97" t="str">
        <f t="shared" si="1"/>
        <v>19.5.</v>
      </c>
      <c r="W37" s="97" t="str">
        <f t="shared" si="1"/>
        <v>20.5.</v>
      </c>
      <c r="X37" s="97" t="str">
        <f t="shared" si="1"/>
        <v>21.5.</v>
      </c>
      <c r="Y37" s="97" t="str">
        <f t="shared" si="1"/>
        <v>22.5.</v>
      </c>
      <c r="Z37" s="97" t="str">
        <f t="shared" si="1"/>
        <v>23.5.</v>
      </c>
      <c r="AA37" s="97" t="str">
        <f t="shared" si="1"/>
        <v>24.5.</v>
      </c>
      <c r="AB37" s="97" t="str">
        <f t="shared" si="1"/>
        <v>25.5.</v>
      </c>
      <c r="AC37" s="97" t="str">
        <f t="shared" si="1"/>
        <v>26.5.</v>
      </c>
      <c r="AD37" s="97" t="str">
        <f t="shared" si="1"/>
        <v>27.5.</v>
      </c>
      <c r="AE37" s="97" t="str">
        <f t="shared" si="1"/>
        <v>28.5.</v>
      </c>
      <c r="AF37" s="97" t="str">
        <f t="shared" si="1"/>
        <v>29.5.</v>
      </c>
      <c r="AG37" s="97" t="str">
        <f t="shared" si="1"/>
        <v>30.5.</v>
      </c>
      <c r="AH37" s="97" t="str">
        <f t="shared" si="1"/>
        <v>31.5.</v>
      </c>
      <c r="AI37" s="49"/>
      <c r="AO37" s="49">
        <v>3.5</v>
      </c>
    </row>
    <row r="38" spans="3:41" x14ac:dyDescent="0.2">
      <c r="C38" s="49"/>
      <c r="D38" s="49" t="str">
        <f>D37&amp;Jahrenstundensatz!$C$12</f>
        <v>1.5.</v>
      </c>
      <c r="E38" s="49" t="str">
        <f>E37&amp;Jahrenstundensatz!$C$12</f>
        <v>2.5.</v>
      </c>
      <c r="F38" s="49" t="str">
        <f>F37&amp;Jahrenstundensatz!$C$12</f>
        <v>3.5.</v>
      </c>
      <c r="G38" s="49" t="str">
        <f>G37&amp;Jahrenstundensatz!$C$12</f>
        <v>4.5.</v>
      </c>
      <c r="H38" s="49" t="str">
        <f>H37&amp;Jahrenstundensatz!$C$12</f>
        <v>5.5.</v>
      </c>
      <c r="I38" s="49" t="str">
        <f>I37&amp;Jahrenstundensatz!$C$12</f>
        <v>6.5.</v>
      </c>
      <c r="J38" s="49" t="str">
        <f>J37&amp;Jahrenstundensatz!$C$12</f>
        <v>7.5.</v>
      </c>
      <c r="K38" s="49" t="str">
        <f>K37&amp;Jahrenstundensatz!$C$12</f>
        <v>8.5.</v>
      </c>
      <c r="L38" s="49" t="str">
        <f>L37&amp;Jahrenstundensatz!$C$12</f>
        <v>9.5.</v>
      </c>
      <c r="M38" s="49" t="str">
        <f>M37&amp;Jahrenstundensatz!$C$12</f>
        <v>10.5.</v>
      </c>
      <c r="N38" s="49" t="str">
        <f>N37&amp;Jahrenstundensatz!$C$12</f>
        <v>11.5.</v>
      </c>
      <c r="O38" s="49" t="str">
        <f>O37&amp;Jahrenstundensatz!$C$12</f>
        <v>12.5.</v>
      </c>
      <c r="P38" s="49" t="str">
        <f>P37&amp;Jahrenstundensatz!$C$12</f>
        <v>13.5.</v>
      </c>
      <c r="Q38" s="49" t="str">
        <f>Q37&amp;Jahrenstundensatz!$C$12</f>
        <v>14.5.</v>
      </c>
      <c r="R38" s="49" t="str">
        <f>R37&amp;Jahrenstundensatz!$C$12</f>
        <v>15.5.</v>
      </c>
      <c r="S38" s="49" t="str">
        <f>S37&amp;Jahrenstundensatz!$C$12</f>
        <v>16.5.</v>
      </c>
      <c r="T38" s="49" t="str">
        <f>T37&amp;Jahrenstundensatz!$C$12</f>
        <v>17.5.</v>
      </c>
      <c r="U38" s="49" t="str">
        <f>U37&amp;Jahrenstundensatz!$C$12</f>
        <v>18.5.</v>
      </c>
      <c r="V38" s="49" t="str">
        <f>V37&amp;Jahrenstundensatz!$C$12</f>
        <v>19.5.</v>
      </c>
      <c r="W38" s="49" t="str">
        <f>W37&amp;Jahrenstundensatz!$C$12</f>
        <v>20.5.</v>
      </c>
      <c r="X38" s="49" t="str">
        <f>X37&amp;Jahrenstundensatz!$C$12</f>
        <v>21.5.</v>
      </c>
      <c r="Y38" s="49" t="str">
        <f>Y37&amp;Jahrenstundensatz!$C$12</f>
        <v>22.5.</v>
      </c>
      <c r="Z38" s="49" t="str">
        <f>Z37&amp;Jahrenstundensatz!$C$12</f>
        <v>23.5.</v>
      </c>
      <c r="AA38" s="49" t="str">
        <f>AA37&amp;Jahrenstundensatz!$C$12</f>
        <v>24.5.</v>
      </c>
      <c r="AB38" s="49" t="str">
        <f>AB37&amp;Jahrenstundensatz!$C$12</f>
        <v>25.5.</v>
      </c>
      <c r="AC38" s="49" t="str">
        <f>AC37&amp;Jahrenstundensatz!$C$12</f>
        <v>26.5.</v>
      </c>
      <c r="AD38" s="49" t="str">
        <f>AD37&amp;Jahrenstundensatz!$C$12</f>
        <v>27.5.</v>
      </c>
      <c r="AE38" s="49" t="str">
        <f>AE37&amp;Jahrenstundensatz!$C$12</f>
        <v>28.5.</v>
      </c>
      <c r="AF38" s="49" t="str">
        <f>AF37&amp;Jahrenstundensatz!$C$12</f>
        <v>29.5.</v>
      </c>
      <c r="AG38" s="49" t="str">
        <f>AG37&amp;Jahrenstundensatz!$C$12</f>
        <v>30.5.</v>
      </c>
      <c r="AH38" s="49" t="str">
        <f>AH37&amp;Jahrenstundensatz!$C$12</f>
        <v>31.5.</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D17:AH22">
    <cfRule type="expression" dxfId="8" priority="1"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8" tint="0.79998168889431442"/>
    <pageSetUpPr fitToPage="1"/>
  </sheetPr>
  <dimension ref="A1:AT242"/>
  <sheetViews>
    <sheetView workbookViewId="0">
      <selection activeCell="E12" activeCellId="3" sqref="AE1:AI1 C9:AI9 C12 E12:AI12"/>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7.5703125"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4.75"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Juni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103"/>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13"/>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15"/>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16"/>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17"/>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19"/>
      <c r="AI22" s="102">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103</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63</v>
      </c>
      <c r="D37" s="97" t="str">
        <f>D36&amp;$C$37</f>
        <v>1.6.</v>
      </c>
      <c r="E37" s="97" t="str">
        <f t="shared" ref="E37:AH37" si="1">E36&amp;$C$37</f>
        <v>2.6.</v>
      </c>
      <c r="F37" s="97" t="str">
        <f t="shared" si="1"/>
        <v>3.6.</v>
      </c>
      <c r="G37" s="97" t="str">
        <f t="shared" si="1"/>
        <v>4.6.</v>
      </c>
      <c r="H37" s="97" t="str">
        <f t="shared" si="1"/>
        <v>5.6.</v>
      </c>
      <c r="I37" s="97" t="str">
        <f t="shared" si="1"/>
        <v>6.6.</v>
      </c>
      <c r="J37" s="97" t="str">
        <f t="shared" si="1"/>
        <v>7.6.</v>
      </c>
      <c r="K37" s="97" t="str">
        <f t="shared" si="1"/>
        <v>8.6.</v>
      </c>
      <c r="L37" s="97" t="str">
        <f t="shared" si="1"/>
        <v>9.6.</v>
      </c>
      <c r="M37" s="97" t="str">
        <f t="shared" si="1"/>
        <v>10.6.</v>
      </c>
      <c r="N37" s="97" t="str">
        <f t="shared" si="1"/>
        <v>11.6.</v>
      </c>
      <c r="O37" s="97" t="str">
        <f t="shared" si="1"/>
        <v>12.6.</v>
      </c>
      <c r="P37" s="97" t="str">
        <f t="shared" si="1"/>
        <v>13.6.</v>
      </c>
      <c r="Q37" s="97" t="str">
        <f t="shared" si="1"/>
        <v>14.6.</v>
      </c>
      <c r="R37" s="97" t="str">
        <f t="shared" si="1"/>
        <v>15.6.</v>
      </c>
      <c r="S37" s="97" t="str">
        <f t="shared" si="1"/>
        <v>16.6.</v>
      </c>
      <c r="T37" s="97" t="str">
        <f t="shared" si="1"/>
        <v>17.6.</v>
      </c>
      <c r="U37" s="97" t="str">
        <f t="shared" si="1"/>
        <v>18.6.</v>
      </c>
      <c r="V37" s="97" t="str">
        <f t="shared" si="1"/>
        <v>19.6.</v>
      </c>
      <c r="W37" s="97" t="str">
        <f t="shared" si="1"/>
        <v>20.6.</v>
      </c>
      <c r="X37" s="97" t="str">
        <f t="shared" si="1"/>
        <v>21.6.</v>
      </c>
      <c r="Y37" s="97" t="str">
        <f t="shared" si="1"/>
        <v>22.6.</v>
      </c>
      <c r="Z37" s="97" t="str">
        <f t="shared" si="1"/>
        <v>23.6.</v>
      </c>
      <c r="AA37" s="97" t="str">
        <f t="shared" si="1"/>
        <v>24.6.</v>
      </c>
      <c r="AB37" s="97" t="str">
        <f t="shared" si="1"/>
        <v>25.6.</v>
      </c>
      <c r="AC37" s="97" t="str">
        <f t="shared" si="1"/>
        <v>26.6.</v>
      </c>
      <c r="AD37" s="97" t="str">
        <f t="shared" si="1"/>
        <v>27.6.</v>
      </c>
      <c r="AE37" s="97" t="str">
        <f t="shared" si="1"/>
        <v>28.6.</v>
      </c>
      <c r="AF37" s="97" t="str">
        <f t="shared" si="1"/>
        <v>29.6.</v>
      </c>
      <c r="AG37" s="97" t="str">
        <f t="shared" si="1"/>
        <v>30.6.</v>
      </c>
      <c r="AH37" s="97" t="str">
        <f t="shared" si="1"/>
        <v>31.6.</v>
      </c>
      <c r="AI37" s="49"/>
      <c r="AO37" s="49">
        <v>3.5</v>
      </c>
    </row>
    <row r="38" spans="3:41" x14ac:dyDescent="0.2">
      <c r="C38" s="49"/>
      <c r="D38" s="49" t="str">
        <f>D37&amp;Jahrenstundensatz!$C$12</f>
        <v>1.6.</v>
      </c>
      <c r="E38" s="49" t="str">
        <f>E37&amp;Jahrenstundensatz!$C$12</f>
        <v>2.6.</v>
      </c>
      <c r="F38" s="49" t="str">
        <f>F37&amp;Jahrenstundensatz!$C$12</f>
        <v>3.6.</v>
      </c>
      <c r="G38" s="49" t="str">
        <f>G37&amp;Jahrenstundensatz!$C$12</f>
        <v>4.6.</v>
      </c>
      <c r="H38" s="49" t="str">
        <f>H37&amp;Jahrenstundensatz!$C$12</f>
        <v>5.6.</v>
      </c>
      <c r="I38" s="49" t="str">
        <f>I37&amp;Jahrenstundensatz!$C$12</f>
        <v>6.6.</v>
      </c>
      <c r="J38" s="49" t="str">
        <f>J37&amp;Jahrenstundensatz!$C$12</f>
        <v>7.6.</v>
      </c>
      <c r="K38" s="49" t="str">
        <f>K37&amp;Jahrenstundensatz!$C$12</f>
        <v>8.6.</v>
      </c>
      <c r="L38" s="49" t="str">
        <f>L37&amp;Jahrenstundensatz!$C$12</f>
        <v>9.6.</v>
      </c>
      <c r="M38" s="49" t="str">
        <f>M37&amp;Jahrenstundensatz!$C$12</f>
        <v>10.6.</v>
      </c>
      <c r="N38" s="49" t="str">
        <f>N37&amp;Jahrenstundensatz!$C$12</f>
        <v>11.6.</v>
      </c>
      <c r="O38" s="49" t="str">
        <f>O37&amp;Jahrenstundensatz!$C$12</f>
        <v>12.6.</v>
      </c>
      <c r="P38" s="49" t="str">
        <f>P37&amp;Jahrenstundensatz!$C$12</f>
        <v>13.6.</v>
      </c>
      <c r="Q38" s="49" t="str">
        <f>Q37&amp;Jahrenstundensatz!$C$12</f>
        <v>14.6.</v>
      </c>
      <c r="R38" s="49" t="str">
        <f>R37&amp;Jahrenstundensatz!$C$12</f>
        <v>15.6.</v>
      </c>
      <c r="S38" s="49" t="str">
        <f>S37&amp;Jahrenstundensatz!$C$12</f>
        <v>16.6.</v>
      </c>
      <c r="T38" s="49" t="str">
        <f>T37&amp;Jahrenstundensatz!$C$12</f>
        <v>17.6.</v>
      </c>
      <c r="U38" s="49" t="str">
        <f>U37&amp;Jahrenstundensatz!$C$12</f>
        <v>18.6.</v>
      </c>
      <c r="V38" s="49" t="str">
        <f>V37&amp;Jahrenstundensatz!$C$12</f>
        <v>19.6.</v>
      </c>
      <c r="W38" s="49" t="str">
        <f>W37&amp;Jahrenstundensatz!$C$12</f>
        <v>20.6.</v>
      </c>
      <c r="X38" s="49" t="str">
        <f>X37&amp;Jahrenstundensatz!$C$12</f>
        <v>21.6.</v>
      </c>
      <c r="Y38" s="49" t="str">
        <f>Y37&amp;Jahrenstundensatz!$C$12</f>
        <v>22.6.</v>
      </c>
      <c r="Z38" s="49" t="str">
        <f>Z37&amp;Jahrenstundensatz!$C$12</f>
        <v>23.6.</v>
      </c>
      <c r="AA38" s="49" t="str">
        <f>AA37&amp;Jahrenstundensatz!$C$12</f>
        <v>24.6.</v>
      </c>
      <c r="AB38" s="49" t="str">
        <f>AB37&amp;Jahrenstundensatz!$C$12</f>
        <v>25.6.</v>
      </c>
      <c r="AC38" s="49" t="str">
        <f>AC37&amp;Jahrenstundensatz!$C$12</f>
        <v>26.6.</v>
      </c>
      <c r="AD38" s="49" t="str">
        <f>AD37&amp;Jahrenstundensatz!$C$12</f>
        <v>27.6.</v>
      </c>
      <c r="AE38" s="49" t="str">
        <f>AE37&amp;Jahrenstundensatz!$C$12</f>
        <v>28.6.</v>
      </c>
      <c r="AF38" s="49" t="str">
        <f>AF37&amp;Jahrenstundensatz!$C$12</f>
        <v>29.6.</v>
      </c>
      <c r="AG38" s="49" t="str">
        <f>AG37&amp;Jahrenstundensatz!$C$12</f>
        <v>30.6.</v>
      </c>
      <c r="AH38" s="49" t="str">
        <f>AH37&amp;Jahrenstundensatz!$C$12</f>
        <v>31.6.</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D17:AH22">
    <cfRule type="expression" dxfId="7" priority="1"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8" tint="0.79998168889431442"/>
    <pageSetUpPr fitToPage="1"/>
  </sheetPr>
  <dimension ref="A1:AT242"/>
  <sheetViews>
    <sheetView workbookViewId="0">
      <selection activeCell="C1" sqref="C1:K1"/>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7"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7"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Juli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70">
        <v>31</v>
      </c>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3"/>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6"/>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78">
        <f t="shared" si="0"/>
        <v>0</v>
      </c>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9"/>
      <c r="AI22" s="102">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105</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64</v>
      </c>
      <c r="D37" s="97" t="str">
        <f>D36&amp;$C$37</f>
        <v>1.7.</v>
      </c>
      <c r="E37" s="97" t="str">
        <f t="shared" ref="E37:AH37" si="1">E36&amp;$C$37</f>
        <v>2.7.</v>
      </c>
      <c r="F37" s="97" t="str">
        <f t="shared" si="1"/>
        <v>3.7.</v>
      </c>
      <c r="G37" s="97" t="str">
        <f t="shared" si="1"/>
        <v>4.7.</v>
      </c>
      <c r="H37" s="97" t="str">
        <f t="shared" si="1"/>
        <v>5.7.</v>
      </c>
      <c r="I37" s="97" t="str">
        <f t="shared" si="1"/>
        <v>6.7.</v>
      </c>
      <c r="J37" s="97" t="str">
        <f t="shared" si="1"/>
        <v>7.7.</v>
      </c>
      <c r="K37" s="97" t="str">
        <f t="shared" si="1"/>
        <v>8.7.</v>
      </c>
      <c r="L37" s="97" t="str">
        <f t="shared" si="1"/>
        <v>9.7.</v>
      </c>
      <c r="M37" s="97" t="str">
        <f t="shared" si="1"/>
        <v>10.7.</v>
      </c>
      <c r="N37" s="97" t="str">
        <f t="shared" si="1"/>
        <v>11.7.</v>
      </c>
      <c r="O37" s="97" t="str">
        <f t="shared" si="1"/>
        <v>12.7.</v>
      </c>
      <c r="P37" s="97" t="str">
        <f t="shared" si="1"/>
        <v>13.7.</v>
      </c>
      <c r="Q37" s="97" t="str">
        <f t="shared" si="1"/>
        <v>14.7.</v>
      </c>
      <c r="R37" s="97" t="str">
        <f t="shared" si="1"/>
        <v>15.7.</v>
      </c>
      <c r="S37" s="97" t="str">
        <f t="shared" si="1"/>
        <v>16.7.</v>
      </c>
      <c r="T37" s="97" t="str">
        <f t="shared" si="1"/>
        <v>17.7.</v>
      </c>
      <c r="U37" s="97" t="str">
        <f t="shared" si="1"/>
        <v>18.7.</v>
      </c>
      <c r="V37" s="97" t="str">
        <f t="shared" si="1"/>
        <v>19.7.</v>
      </c>
      <c r="W37" s="97" t="str">
        <f t="shared" si="1"/>
        <v>20.7.</v>
      </c>
      <c r="X37" s="97" t="str">
        <f t="shared" si="1"/>
        <v>21.7.</v>
      </c>
      <c r="Y37" s="97" t="str">
        <f t="shared" si="1"/>
        <v>22.7.</v>
      </c>
      <c r="Z37" s="97" t="str">
        <f t="shared" si="1"/>
        <v>23.7.</v>
      </c>
      <c r="AA37" s="97" t="str">
        <f t="shared" si="1"/>
        <v>24.7.</v>
      </c>
      <c r="AB37" s="97" t="str">
        <f t="shared" si="1"/>
        <v>25.7.</v>
      </c>
      <c r="AC37" s="97" t="str">
        <f t="shared" si="1"/>
        <v>26.7.</v>
      </c>
      <c r="AD37" s="97" t="str">
        <f t="shared" si="1"/>
        <v>27.7.</v>
      </c>
      <c r="AE37" s="97" t="str">
        <f t="shared" si="1"/>
        <v>28.7.</v>
      </c>
      <c r="AF37" s="97" t="str">
        <f t="shared" si="1"/>
        <v>29.7.</v>
      </c>
      <c r="AG37" s="97" t="str">
        <f t="shared" si="1"/>
        <v>30.7.</v>
      </c>
      <c r="AH37" s="97" t="str">
        <f t="shared" si="1"/>
        <v>31.7.</v>
      </c>
      <c r="AI37" s="49"/>
      <c r="AO37" s="49">
        <v>3.5</v>
      </c>
    </row>
    <row r="38" spans="3:41" x14ac:dyDescent="0.2">
      <c r="C38" s="49"/>
      <c r="D38" s="49" t="str">
        <f>D37&amp;Jahrenstundensatz!$C$12</f>
        <v>1.7.</v>
      </c>
      <c r="E38" s="49" t="str">
        <f>E37&amp;Jahrenstundensatz!$C$12</f>
        <v>2.7.</v>
      </c>
      <c r="F38" s="49" t="str">
        <f>F37&amp;Jahrenstundensatz!$C$12</f>
        <v>3.7.</v>
      </c>
      <c r="G38" s="49" t="str">
        <f>G37&amp;Jahrenstundensatz!$C$12</f>
        <v>4.7.</v>
      </c>
      <c r="H38" s="49" t="str">
        <f>H37&amp;Jahrenstundensatz!$C$12</f>
        <v>5.7.</v>
      </c>
      <c r="I38" s="49" t="str">
        <f>I37&amp;Jahrenstundensatz!$C$12</f>
        <v>6.7.</v>
      </c>
      <c r="J38" s="49" t="str">
        <f>J37&amp;Jahrenstundensatz!$C$12</f>
        <v>7.7.</v>
      </c>
      <c r="K38" s="49" t="str">
        <f>K37&amp;Jahrenstundensatz!$C$12</f>
        <v>8.7.</v>
      </c>
      <c r="L38" s="49" t="str">
        <f>L37&amp;Jahrenstundensatz!$C$12</f>
        <v>9.7.</v>
      </c>
      <c r="M38" s="49" t="str">
        <f>M37&amp;Jahrenstundensatz!$C$12</f>
        <v>10.7.</v>
      </c>
      <c r="N38" s="49" t="str">
        <f>N37&amp;Jahrenstundensatz!$C$12</f>
        <v>11.7.</v>
      </c>
      <c r="O38" s="49" t="str">
        <f>O37&amp;Jahrenstundensatz!$C$12</f>
        <v>12.7.</v>
      </c>
      <c r="P38" s="49" t="str">
        <f>P37&amp;Jahrenstundensatz!$C$12</f>
        <v>13.7.</v>
      </c>
      <c r="Q38" s="49" t="str">
        <f>Q37&amp;Jahrenstundensatz!$C$12</f>
        <v>14.7.</v>
      </c>
      <c r="R38" s="49" t="str">
        <f>R37&amp;Jahrenstundensatz!$C$12</f>
        <v>15.7.</v>
      </c>
      <c r="S38" s="49" t="str">
        <f>S37&amp;Jahrenstundensatz!$C$12</f>
        <v>16.7.</v>
      </c>
      <c r="T38" s="49" t="str">
        <f>T37&amp;Jahrenstundensatz!$C$12</f>
        <v>17.7.</v>
      </c>
      <c r="U38" s="49" t="str">
        <f>U37&amp;Jahrenstundensatz!$C$12</f>
        <v>18.7.</v>
      </c>
      <c r="V38" s="49" t="str">
        <f>V37&amp;Jahrenstundensatz!$C$12</f>
        <v>19.7.</v>
      </c>
      <c r="W38" s="49" t="str">
        <f>W37&amp;Jahrenstundensatz!$C$12</f>
        <v>20.7.</v>
      </c>
      <c r="X38" s="49" t="str">
        <f>X37&amp;Jahrenstundensatz!$C$12</f>
        <v>21.7.</v>
      </c>
      <c r="Y38" s="49" t="str">
        <f>Y37&amp;Jahrenstundensatz!$C$12</f>
        <v>22.7.</v>
      </c>
      <c r="Z38" s="49" t="str">
        <f>Z37&amp;Jahrenstundensatz!$C$12</f>
        <v>23.7.</v>
      </c>
      <c r="AA38" s="49" t="str">
        <f>AA37&amp;Jahrenstundensatz!$C$12</f>
        <v>24.7.</v>
      </c>
      <c r="AB38" s="49" t="str">
        <f>AB37&amp;Jahrenstundensatz!$C$12</f>
        <v>25.7.</v>
      </c>
      <c r="AC38" s="49" t="str">
        <f>AC37&amp;Jahrenstundensatz!$C$12</f>
        <v>26.7.</v>
      </c>
      <c r="AD38" s="49" t="str">
        <f>AD37&amp;Jahrenstundensatz!$C$12</f>
        <v>27.7.</v>
      </c>
      <c r="AE38" s="49" t="str">
        <f>AE37&amp;Jahrenstundensatz!$C$12</f>
        <v>28.7.</v>
      </c>
      <c r="AF38" s="49" t="str">
        <f>AF37&amp;Jahrenstundensatz!$C$12</f>
        <v>29.7.</v>
      </c>
      <c r="AG38" s="49" t="str">
        <f>AG37&amp;Jahrenstundensatz!$C$12</f>
        <v>30.7.</v>
      </c>
      <c r="AH38" s="49" t="str">
        <f>AH37&amp;Jahrenstundensatz!$C$12</f>
        <v>31.7.</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D17:AH22">
    <cfRule type="expression" dxfId="6" priority="1"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8" tint="0.79998168889431442"/>
    <pageSetUpPr fitToPage="1"/>
  </sheetPr>
  <dimension ref="A1:AT242"/>
  <sheetViews>
    <sheetView workbookViewId="0">
      <selection activeCell="C9" sqref="C9:AI9"/>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6.28515625"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4.75"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August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70">
        <v>31</v>
      </c>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3"/>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6"/>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78">
        <f t="shared" si="0"/>
        <v>0</v>
      </c>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9"/>
      <c r="AI22" s="102">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103</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65</v>
      </c>
      <c r="D37" s="97" t="str">
        <f>D36&amp;$C$37</f>
        <v>1.8.</v>
      </c>
      <c r="E37" s="97" t="str">
        <f t="shared" ref="E37:AH37" si="1">E36&amp;$C$37</f>
        <v>2.8.</v>
      </c>
      <c r="F37" s="97" t="str">
        <f t="shared" si="1"/>
        <v>3.8.</v>
      </c>
      <c r="G37" s="97" t="str">
        <f t="shared" si="1"/>
        <v>4.8.</v>
      </c>
      <c r="H37" s="97" t="str">
        <f t="shared" si="1"/>
        <v>5.8.</v>
      </c>
      <c r="I37" s="97" t="str">
        <f t="shared" si="1"/>
        <v>6.8.</v>
      </c>
      <c r="J37" s="97" t="str">
        <f t="shared" si="1"/>
        <v>7.8.</v>
      </c>
      <c r="K37" s="97" t="str">
        <f t="shared" si="1"/>
        <v>8.8.</v>
      </c>
      <c r="L37" s="97" t="str">
        <f t="shared" si="1"/>
        <v>9.8.</v>
      </c>
      <c r="M37" s="97" t="str">
        <f t="shared" si="1"/>
        <v>10.8.</v>
      </c>
      <c r="N37" s="97" t="str">
        <f t="shared" si="1"/>
        <v>11.8.</v>
      </c>
      <c r="O37" s="97" t="str">
        <f t="shared" si="1"/>
        <v>12.8.</v>
      </c>
      <c r="P37" s="97" t="str">
        <f t="shared" si="1"/>
        <v>13.8.</v>
      </c>
      <c r="Q37" s="97" t="str">
        <f t="shared" si="1"/>
        <v>14.8.</v>
      </c>
      <c r="R37" s="97" t="str">
        <f t="shared" si="1"/>
        <v>15.8.</v>
      </c>
      <c r="S37" s="97" t="str">
        <f t="shared" si="1"/>
        <v>16.8.</v>
      </c>
      <c r="T37" s="97" t="str">
        <f t="shared" si="1"/>
        <v>17.8.</v>
      </c>
      <c r="U37" s="97" t="str">
        <f t="shared" si="1"/>
        <v>18.8.</v>
      </c>
      <c r="V37" s="97" t="str">
        <f t="shared" si="1"/>
        <v>19.8.</v>
      </c>
      <c r="W37" s="97" t="str">
        <f t="shared" si="1"/>
        <v>20.8.</v>
      </c>
      <c r="X37" s="97" t="str">
        <f t="shared" si="1"/>
        <v>21.8.</v>
      </c>
      <c r="Y37" s="97" t="str">
        <f t="shared" si="1"/>
        <v>22.8.</v>
      </c>
      <c r="Z37" s="97" t="str">
        <f t="shared" si="1"/>
        <v>23.8.</v>
      </c>
      <c r="AA37" s="97" t="str">
        <f t="shared" si="1"/>
        <v>24.8.</v>
      </c>
      <c r="AB37" s="97" t="str">
        <f t="shared" si="1"/>
        <v>25.8.</v>
      </c>
      <c r="AC37" s="97" t="str">
        <f t="shared" si="1"/>
        <v>26.8.</v>
      </c>
      <c r="AD37" s="97" t="str">
        <f t="shared" si="1"/>
        <v>27.8.</v>
      </c>
      <c r="AE37" s="97" t="str">
        <f t="shared" si="1"/>
        <v>28.8.</v>
      </c>
      <c r="AF37" s="97" t="str">
        <f t="shared" si="1"/>
        <v>29.8.</v>
      </c>
      <c r="AG37" s="97" t="str">
        <f t="shared" si="1"/>
        <v>30.8.</v>
      </c>
      <c r="AH37" s="97" t="str">
        <f t="shared" si="1"/>
        <v>31.8.</v>
      </c>
      <c r="AI37" s="49"/>
      <c r="AO37" s="49">
        <v>3.5</v>
      </c>
    </row>
    <row r="38" spans="3:41" x14ac:dyDescent="0.2">
      <c r="C38" s="49"/>
      <c r="D38" s="49" t="str">
        <f>D37&amp;Jahrenstundensatz!$C$12</f>
        <v>1.8.</v>
      </c>
      <c r="E38" s="49" t="str">
        <f>E37&amp;Jahrenstundensatz!$C$12</f>
        <v>2.8.</v>
      </c>
      <c r="F38" s="49" t="str">
        <f>F37&amp;Jahrenstundensatz!$C$12</f>
        <v>3.8.</v>
      </c>
      <c r="G38" s="49" t="str">
        <f>G37&amp;Jahrenstundensatz!$C$12</f>
        <v>4.8.</v>
      </c>
      <c r="H38" s="49" t="str">
        <f>H37&amp;Jahrenstundensatz!$C$12</f>
        <v>5.8.</v>
      </c>
      <c r="I38" s="49" t="str">
        <f>I37&amp;Jahrenstundensatz!$C$12</f>
        <v>6.8.</v>
      </c>
      <c r="J38" s="49" t="str">
        <f>J37&amp;Jahrenstundensatz!$C$12</f>
        <v>7.8.</v>
      </c>
      <c r="K38" s="49" t="str">
        <f>K37&amp;Jahrenstundensatz!$C$12</f>
        <v>8.8.</v>
      </c>
      <c r="L38" s="49" t="str">
        <f>L37&amp;Jahrenstundensatz!$C$12</f>
        <v>9.8.</v>
      </c>
      <c r="M38" s="49" t="str">
        <f>M37&amp;Jahrenstundensatz!$C$12</f>
        <v>10.8.</v>
      </c>
      <c r="N38" s="49" t="str">
        <f>N37&amp;Jahrenstundensatz!$C$12</f>
        <v>11.8.</v>
      </c>
      <c r="O38" s="49" t="str">
        <f>O37&amp;Jahrenstundensatz!$C$12</f>
        <v>12.8.</v>
      </c>
      <c r="P38" s="49" t="str">
        <f>P37&amp;Jahrenstundensatz!$C$12</f>
        <v>13.8.</v>
      </c>
      <c r="Q38" s="49" t="str">
        <f>Q37&amp;Jahrenstundensatz!$C$12</f>
        <v>14.8.</v>
      </c>
      <c r="R38" s="49" t="str">
        <f>R37&amp;Jahrenstundensatz!$C$12</f>
        <v>15.8.</v>
      </c>
      <c r="S38" s="49" t="str">
        <f>S37&amp;Jahrenstundensatz!$C$12</f>
        <v>16.8.</v>
      </c>
      <c r="T38" s="49" t="str">
        <f>T37&amp;Jahrenstundensatz!$C$12</f>
        <v>17.8.</v>
      </c>
      <c r="U38" s="49" t="str">
        <f>U37&amp;Jahrenstundensatz!$C$12</f>
        <v>18.8.</v>
      </c>
      <c r="V38" s="49" t="str">
        <f>V37&amp;Jahrenstundensatz!$C$12</f>
        <v>19.8.</v>
      </c>
      <c r="W38" s="49" t="str">
        <f>W37&amp;Jahrenstundensatz!$C$12</f>
        <v>20.8.</v>
      </c>
      <c r="X38" s="49" t="str">
        <f>X37&amp;Jahrenstundensatz!$C$12</f>
        <v>21.8.</v>
      </c>
      <c r="Y38" s="49" t="str">
        <f>Y37&amp;Jahrenstundensatz!$C$12</f>
        <v>22.8.</v>
      </c>
      <c r="Z38" s="49" t="str">
        <f>Z37&amp;Jahrenstundensatz!$C$12</f>
        <v>23.8.</v>
      </c>
      <c r="AA38" s="49" t="str">
        <f>AA37&amp;Jahrenstundensatz!$C$12</f>
        <v>24.8.</v>
      </c>
      <c r="AB38" s="49" t="str">
        <f>AB37&amp;Jahrenstundensatz!$C$12</f>
        <v>25.8.</v>
      </c>
      <c r="AC38" s="49" t="str">
        <f>AC37&amp;Jahrenstundensatz!$C$12</f>
        <v>26.8.</v>
      </c>
      <c r="AD38" s="49" t="str">
        <f>AD37&amp;Jahrenstundensatz!$C$12</f>
        <v>27.8.</v>
      </c>
      <c r="AE38" s="49" t="str">
        <f>AE37&amp;Jahrenstundensatz!$C$12</f>
        <v>28.8.</v>
      </c>
      <c r="AF38" s="49" t="str">
        <f>AF37&amp;Jahrenstundensatz!$C$12</f>
        <v>29.8.</v>
      </c>
      <c r="AG38" s="49" t="str">
        <f>AG37&amp;Jahrenstundensatz!$C$12</f>
        <v>30.8.</v>
      </c>
      <c r="AH38" s="49" t="str">
        <f>AH37&amp;Jahrenstundensatz!$C$12</f>
        <v>31.8.</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D17:AH22">
    <cfRule type="expression" dxfId="5" priority="1" stopIfTrue="1">
      <formula>D$40="WE"</formula>
    </cfRule>
  </conditionalFormatting>
  <dataValidations count="1">
    <dataValidation type="list" allowBlank="1" showDropDown="1" showInputMessage="1" showErrorMessage="1" error="Bitte tragen Sie nur auf eine Dezimalstelle gerundete Werte ein." sqref="D18:AH21">
      <formula1>$AO$2:$AO$242</formula1>
    </dataValidation>
  </dataValidations>
  <pageMargins left="0.78740157480314965" right="0.51181102362204722" top="1.1417322834645669" bottom="0" header="0.51181102362204722" footer="0.51181102362204722"/>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8" tint="0.79998168889431442"/>
    <pageSetUpPr fitToPage="1"/>
  </sheetPr>
  <dimension ref="A1:AT242"/>
  <sheetViews>
    <sheetView workbookViewId="0">
      <selection activeCell="C1" sqref="C1:K1"/>
    </sheetView>
  </sheetViews>
  <sheetFormatPr baseColWidth="10" defaultRowHeight="12.75" x14ac:dyDescent="0.2"/>
  <cols>
    <col min="1" max="2" width="5.5703125" style="47" customWidth="1"/>
    <col min="3" max="3" width="22.85546875" style="47" customWidth="1"/>
    <col min="4" max="34" width="3.28515625" style="47" customWidth="1"/>
    <col min="35" max="35" width="7.5703125" style="47" customWidth="1"/>
    <col min="36" max="36" width="6.140625" style="47" customWidth="1"/>
    <col min="37" max="37" width="36.42578125" style="47" customWidth="1"/>
    <col min="38" max="40" width="11.42578125" style="47"/>
    <col min="41" max="41" width="11.42578125" style="49"/>
    <col min="42" max="16384" width="11.42578125" style="47"/>
  </cols>
  <sheetData>
    <row r="1" spans="2:42" ht="17.25" customHeight="1" x14ac:dyDescent="0.2">
      <c r="B1" s="46"/>
      <c r="C1" s="158"/>
      <c r="D1" s="158"/>
      <c r="E1" s="158"/>
      <c r="F1" s="158"/>
      <c r="G1" s="158"/>
      <c r="H1" s="158"/>
      <c r="I1" s="158"/>
      <c r="J1" s="158"/>
      <c r="K1" s="158"/>
      <c r="Y1" s="48" t="s">
        <v>0</v>
      </c>
      <c r="AE1" s="155">
        <f>Jahrenstundensatz!N1</f>
        <v>0</v>
      </c>
      <c r="AF1" s="156"/>
      <c r="AG1" s="156"/>
      <c r="AH1" s="156"/>
      <c r="AI1" s="157"/>
      <c r="AO1" s="49" t="s">
        <v>54</v>
      </c>
    </row>
    <row r="2" spans="2:42" x14ac:dyDescent="0.2">
      <c r="C2" s="50" t="s">
        <v>1</v>
      </c>
      <c r="D2" s="51"/>
      <c r="E2" s="51"/>
      <c r="F2" s="51"/>
      <c r="G2" s="51"/>
      <c r="H2" s="51"/>
      <c r="I2" s="51"/>
      <c r="J2" s="51"/>
      <c r="K2" s="51"/>
      <c r="AO2" s="49">
        <v>0</v>
      </c>
    </row>
    <row r="3" spans="2:42" ht="26.25" x14ac:dyDescent="0.4">
      <c r="I3" s="48"/>
      <c r="O3" s="52" t="s">
        <v>2</v>
      </c>
      <c r="AO3" s="49">
        <v>0.1</v>
      </c>
    </row>
    <row r="4" spans="2:42" x14ac:dyDescent="0.2">
      <c r="H4" s="54" t="s">
        <v>93</v>
      </c>
      <c r="AO4" s="49">
        <v>0.2</v>
      </c>
    </row>
    <row r="5" spans="2:42" x14ac:dyDescent="0.2">
      <c r="AO5" s="49">
        <v>0.3</v>
      </c>
    </row>
    <row r="6" spans="2:42" x14ac:dyDescent="0.2">
      <c r="C6" s="56" t="s">
        <v>3</v>
      </c>
      <c r="AO6" s="49">
        <v>0.4</v>
      </c>
    </row>
    <row r="7" spans="2:42" x14ac:dyDescent="0.2">
      <c r="D7" s="48"/>
      <c r="E7" s="48"/>
      <c r="F7" s="48"/>
      <c r="G7" s="48"/>
      <c r="H7" s="48"/>
      <c r="I7" s="48"/>
      <c r="AO7" s="49">
        <v>0.5</v>
      </c>
    </row>
    <row r="8" spans="2:42" x14ac:dyDescent="0.2">
      <c r="C8" s="48" t="s">
        <v>4</v>
      </c>
      <c r="D8" s="48"/>
      <c r="E8" s="48"/>
      <c r="F8" s="48"/>
      <c r="G8" s="48"/>
      <c r="H8" s="48"/>
      <c r="I8" s="48"/>
      <c r="AO8" s="49">
        <v>0.6</v>
      </c>
    </row>
    <row r="9" spans="2:42" ht="22.5" customHeight="1" thickBot="1" x14ac:dyDescent="0.25">
      <c r="C9" s="180">
        <f>Jahrenstundensatz!C9</f>
        <v>0</v>
      </c>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57"/>
      <c r="AO9" s="49">
        <v>0.7</v>
      </c>
    </row>
    <row r="10" spans="2:42" ht="23.25" customHeight="1" x14ac:dyDescent="0.2">
      <c r="C10" s="48"/>
      <c r="D10" s="48"/>
      <c r="E10" s="48"/>
      <c r="F10" s="48"/>
      <c r="G10" s="48"/>
      <c r="H10" s="48"/>
      <c r="I10" s="48"/>
      <c r="AK10" s="162" t="s">
        <v>56</v>
      </c>
      <c r="AL10" s="163"/>
      <c r="AM10" s="164"/>
      <c r="AO10" s="49">
        <v>0.8</v>
      </c>
    </row>
    <row r="11" spans="2:42" ht="12.75" customHeight="1" x14ac:dyDescent="0.2">
      <c r="C11" s="48" t="s">
        <v>5</v>
      </c>
      <c r="D11" s="48"/>
      <c r="E11" s="48" t="s">
        <v>6</v>
      </c>
      <c r="F11" s="48"/>
      <c r="G11" s="48"/>
      <c r="H11" s="48"/>
      <c r="I11" s="48"/>
      <c r="AK11" s="165"/>
      <c r="AL11" s="166"/>
      <c r="AM11" s="167"/>
      <c r="AO11" s="49">
        <v>0.9</v>
      </c>
    </row>
    <row r="12" spans="2:42" ht="22.5" customHeight="1" x14ac:dyDescent="0.2">
      <c r="C12" s="58" t="str">
        <f ca="1">CONCATENATE(MID(CELL("Dateiname",C1),FIND("]",CELL("Dateiname",C1))+1,9)," ",Jahrenstundensatz!$C$12)</f>
        <v xml:space="preserve">September </v>
      </c>
      <c r="D12" s="48"/>
      <c r="E12" s="179">
        <f>Jahrenstundensatz!E12</f>
        <v>0</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7"/>
      <c r="AK12" s="165"/>
      <c r="AL12" s="166"/>
      <c r="AM12" s="167"/>
      <c r="AO12" s="49">
        <v>1</v>
      </c>
    </row>
    <row r="13" spans="2:42" ht="12.75" customHeight="1" x14ac:dyDescent="0.2">
      <c r="AK13" s="165"/>
      <c r="AL13" s="166"/>
      <c r="AM13" s="167"/>
      <c r="AO13" s="59">
        <v>1.1000000000000001</v>
      </c>
    </row>
    <row r="14" spans="2:42" ht="23.25" customHeight="1" x14ac:dyDescent="0.2">
      <c r="C14" s="177" t="s">
        <v>7</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60"/>
      <c r="AJ14" s="60"/>
      <c r="AK14" s="168"/>
      <c r="AL14" s="169"/>
      <c r="AM14" s="170"/>
      <c r="AO14" s="59">
        <v>1.2</v>
      </c>
    </row>
    <row r="15" spans="2:42" ht="12" customHeight="1" thickBot="1" x14ac:dyDescent="0.25">
      <c r="AJ15" s="46"/>
      <c r="AK15" s="171"/>
      <c r="AL15" s="172"/>
      <c r="AM15" s="173"/>
      <c r="AO15" s="49">
        <v>1.3</v>
      </c>
    </row>
    <row r="16" spans="2:42" ht="23.25" customHeight="1" x14ac:dyDescent="0.2">
      <c r="C16" s="61"/>
      <c r="D16" s="62" t="s">
        <v>8</v>
      </c>
      <c r="E16" s="61"/>
      <c r="F16" s="63"/>
      <c r="G16" s="63"/>
      <c r="H16" s="63"/>
      <c r="I16" s="63"/>
      <c r="J16" s="63"/>
      <c r="K16" s="63"/>
      <c r="L16" s="64"/>
      <c r="M16" s="65"/>
      <c r="N16" s="65"/>
      <c r="O16" s="65"/>
      <c r="P16" s="65"/>
      <c r="Q16" s="65"/>
      <c r="R16" s="65"/>
      <c r="S16" s="65"/>
      <c r="T16" s="65"/>
      <c r="U16" s="65"/>
      <c r="V16" s="65"/>
      <c r="W16" s="65"/>
      <c r="X16" s="65"/>
      <c r="Y16" s="65"/>
      <c r="Z16" s="65"/>
      <c r="AA16" s="65"/>
      <c r="AB16" s="65"/>
      <c r="AC16" s="65"/>
      <c r="AD16" s="65"/>
      <c r="AE16" s="65"/>
      <c r="AF16" s="65"/>
      <c r="AG16" s="65"/>
      <c r="AH16" s="65"/>
      <c r="AI16" s="66" t="s">
        <v>9</v>
      </c>
      <c r="AJ16" s="67"/>
      <c r="AL16" s="68"/>
      <c r="AM16" s="68"/>
      <c r="AN16" s="68"/>
      <c r="AO16" s="49">
        <v>1.4</v>
      </c>
      <c r="AP16" s="68"/>
    </row>
    <row r="17" spans="1:46" ht="26.25" customHeight="1" thickBot="1" x14ac:dyDescent="0.25">
      <c r="C17" s="69" t="s">
        <v>10</v>
      </c>
      <c r="D17" s="70">
        <v>1</v>
      </c>
      <c r="E17" s="70">
        <v>2</v>
      </c>
      <c r="F17" s="70">
        <v>3</v>
      </c>
      <c r="G17" s="70">
        <v>4</v>
      </c>
      <c r="H17" s="70">
        <v>5</v>
      </c>
      <c r="I17" s="70">
        <v>6</v>
      </c>
      <c r="J17" s="70">
        <v>7</v>
      </c>
      <c r="K17" s="70">
        <v>8</v>
      </c>
      <c r="L17" s="70">
        <v>9</v>
      </c>
      <c r="M17" s="70">
        <v>10</v>
      </c>
      <c r="N17" s="70">
        <v>11</v>
      </c>
      <c r="O17" s="70">
        <v>12</v>
      </c>
      <c r="P17" s="70">
        <v>13</v>
      </c>
      <c r="Q17" s="70">
        <v>14</v>
      </c>
      <c r="R17" s="70">
        <v>15</v>
      </c>
      <c r="S17" s="70">
        <v>16</v>
      </c>
      <c r="T17" s="70">
        <v>17</v>
      </c>
      <c r="U17" s="70">
        <v>18</v>
      </c>
      <c r="V17" s="70">
        <v>19</v>
      </c>
      <c r="W17" s="70">
        <v>20</v>
      </c>
      <c r="X17" s="70">
        <v>21</v>
      </c>
      <c r="Y17" s="70">
        <v>22</v>
      </c>
      <c r="Z17" s="70">
        <v>23</v>
      </c>
      <c r="AA17" s="70">
        <v>24</v>
      </c>
      <c r="AB17" s="70">
        <v>25</v>
      </c>
      <c r="AC17" s="70">
        <v>26</v>
      </c>
      <c r="AD17" s="70">
        <v>27</v>
      </c>
      <c r="AE17" s="70">
        <v>28</v>
      </c>
      <c r="AF17" s="70">
        <v>29</v>
      </c>
      <c r="AG17" s="70">
        <v>30</v>
      </c>
      <c r="AH17" s="20"/>
      <c r="AI17" s="71" t="s">
        <v>11</v>
      </c>
      <c r="AJ17" s="67"/>
      <c r="AL17" s="68"/>
      <c r="AM17" s="68"/>
      <c r="AN17" s="68"/>
      <c r="AO17" s="49">
        <v>1.5</v>
      </c>
      <c r="AP17" s="68"/>
    </row>
    <row r="18" spans="1:46" x14ac:dyDescent="0.2">
      <c r="C18" s="72" t="s">
        <v>12</v>
      </c>
      <c r="D18" s="1"/>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1"/>
      <c r="AI18" s="73">
        <f>SUM(D18:AH18)</f>
        <v>0</v>
      </c>
      <c r="AJ18" s="74"/>
      <c r="AK18" s="68"/>
      <c r="AO18" s="49">
        <v>1.6</v>
      </c>
    </row>
    <row r="19" spans="1:46" ht="15.75" thickBot="1" x14ac:dyDescent="0.25">
      <c r="C19" s="75" t="s">
        <v>104</v>
      </c>
      <c r="D19" s="4"/>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22"/>
      <c r="AI19" s="76">
        <f>SUM(D19:AH19)</f>
        <v>0</v>
      </c>
      <c r="AJ19" s="74"/>
      <c r="AK19" s="68"/>
      <c r="AO19" s="49">
        <v>1.7</v>
      </c>
    </row>
    <row r="20" spans="1:46" ht="24.75" customHeight="1" thickBot="1" x14ac:dyDescent="0.25">
      <c r="C20" s="77" t="s">
        <v>14</v>
      </c>
      <c r="D20" s="78">
        <f t="shared" ref="D20:AI20" si="0">SUM(D18:D19)</f>
        <v>0</v>
      </c>
      <c r="E20" s="78">
        <f t="shared" si="0"/>
        <v>0</v>
      </c>
      <c r="F20" s="78">
        <f t="shared" si="0"/>
        <v>0</v>
      </c>
      <c r="G20" s="78">
        <f t="shared" si="0"/>
        <v>0</v>
      </c>
      <c r="H20" s="78">
        <f t="shared" si="0"/>
        <v>0</v>
      </c>
      <c r="I20" s="78">
        <f t="shared" si="0"/>
        <v>0</v>
      </c>
      <c r="J20" s="78">
        <f t="shared" si="0"/>
        <v>0</v>
      </c>
      <c r="K20" s="78">
        <f t="shared" si="0"/>
        <v>0</v>
      </c>
      <c r="L20" s="78">
        <f t="shared" si="0"/>
        <v>0</v>
      </c>
      <c r="M20" s="78">
        <f t="shared" si="0"/>
        <v>0</v>
      </c>
      <c r="N20" s="78">
        <f t="shared" si="0"/>
        <v>0</v>
      </c>
      <c r="O20" s="78">
        <f t="shared" si="0"/>
        <v>0</v>
      </c>
      <c r="P20" s="78">
        <f t="shared" si="0"/>
        <v>0</v>
      </c>
      <c r="Q20" s="78">
        <f t="shared" si="0"/>
        <v>0</v>
      </c>
      <c r="R20" s="78">
        <f t="shared" si="0"/>
        <v>0</v>
      </c>
      <c r="S20" s="78">
        <f t="shared" si="0"/>
        <v>0</v>
      </c>
      <c r="T20" s="78">
        <f t="shared" si="0"/>
        <v>0</v>
      </c>
      <c r="U20" s="78">
        <f t="shared" si="0"/>
        <v>0</v>
      </c>
      <c r="V20" s="78">
        <f t="shared" si="0"/>
        <v>0</v>
      </c>
      <c r="W20" s="78">
        <f t="shared" si="0"/>
        <v>0</v>
      </c>
      <c r="X20" s="78">
        <f t="shared" si="0"/>
        <v>0</v>
      </c>
      <c r="Y20" s="78">
        <f t="shared" si="0"/>
        <v>0</v>
      </c>
      <c r="Z20" s="78">
        <f t="shared" si="0"/>
        <v>0</v>
      </c>
      <c r="AA20" s="78">
        <f t="shared" si="0"/>
        <v>0</v>
      </c>
      <c r="AB20" s="78">
        <f t="shared" si="0"/>
        <v>0</v>
      </c>
      <c r="AC20" s="78">
        <f t="shared" si="0"/>
        <v>0</v>
      </c>
      <c r="AD20" s="78">
        <f t="shared" si="0"/>
        <v>0</v>
      </c>
      <c r="AE20" s="78">
        <f t="shared" si="0"/>
        <v>0</v>
      </c>
      <c r="AF20" s="78">
        <f t="shared" si="0"/>
        <v>0</v>
      </c>
      <c r="AG20" s="78">
        <f t="shared" si="0"/>
        <v>0</v>
      </c>
      <c r="AH20" s="23"/>
      <c r="AI20" s="79">
        <f t="shared" si="0"/>
        <v>0</v>
      </c>
      <c r="AJ20" s="74"/>
      <c r="AO20" s="49">
        <v>1.8</v>
      </c>
    </row>
    <row r="21" spans="1:46" ht="16.5" customHeight="1" thickBot="1" x14ac:dyDescent="0.25">
      <c r="C21" s="48" t="s">
        <v>15</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24"/>
      <c r="AI21" s="81"/>
      <c r="AJ21" s="46"/>
      <c r="AO21" s="49">
        <v>1.9</v>
      </c>
      <c r="AS21" s="68"/>
      <c r="AT21" s="68"/>
    </row>
    <row r="22" spans="1:46" ht="23.25" thickBot="1" x14ac:dyDescent="0.25">
      <c r="C22" s="82" t="s">
        <v>19</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25"/>
      <c r="AI22" s="102">
        <f>SUM(D22:AH22)</f>
        <v>0</v>
      </c>
      <c r="AJ22" s="57"/>
      <c r="AO22" s="49">
        <v>2</v>
      </c>
      <c r="AS22" s="68"/>
      <c r="AT22" s="68"/>
    </row>
    <row r="23" spans="1:46" ht="17.25" customHeight="1" x14ac:dyDescent="0.25">
      <c r="A23" s="154" t="s">
        <v>107</v>
      </c>
      <c r="B23" s="154"/>
      <c r="C23" s="48" t="s">
        <v>102</v>
      </c>
      <c r="AO23" s="49">
        <v>2.1</v>
      </c>
    </row>
    <row r="24" spans="1:46" ht="20.25" customHeight="1" x14ac:dyDescent="0.2">
      <c r="A24" s="154"/>
      <c r="B24" s="154"/>
      <c r="C24" s="84" t="s">
        <v>103</v>
      </c>
      <c r="D24" s="85"/>
      <c r="E24" s="85"/>
      <c r="F24" s="85"/>
      <c r="G24" s="85"/>
      <c r="H24" s="85"/>
      <c r="I24" s="85"/>
      <c r="J24" s="85"/>
      <c r="K24" s="85"/>
      <c r="L24" s="85"/>
      <c r="M24" s="85"/>
      <c r="N24" s="85"/>
      <c r="O24" s="174"/>
      <c r="P24" s="175"/>
      <c r="Q24" s="175"/>
      <c r="R24" s="175"/>
      <c r="S24" s="175"/>
      <c r="T24" s="175"/>
      <c r="U24" s="175"/>
      <c r="V24" s="175"/>
      <c r="W24" s="175"/>
      <c r="X24" s="175"/>
      <c r="Y24" s="175"/>
      <c r="AO24" s="49">
        <v>2.2000000000000002</v>
      </c>
    </row>
    <row r="25" spans="1:46" ht="18.75" customHeight="1" x14ac:dyDescent="0.2">
      <c r="A25" s="154"/>
      <c r="B25" s="154"/>
      <c r="O25" s="176"/>
      <c r="P25" s="176"/>
      <c r="Q25" s="176"/>
      <c r="R25" s="176"/>
      <c r="S25" s="176"/>
      <c r="T25" s="176"/>
      <c r="U25" s="176"/>
      <c r="V25" s="176"/>
      <c r="W25" s="176"/>
      <c r="X25" s="176"/>
      <c r="Y25" s="176"/>
      <c r="AO25" s="49">
        <v>2.2999999999999998</v>
      </c>
    </row>
    <row r="26" spans="1:46" ht="18.75" customHeight="1" x14ac:dyDescent="0.2">
      <c r="A26" s="154"/>
      <c r="B26" s="154"/>
      <c r="AO26" s="49">
        <v>2.4</v>
      </c>
    </row>
    <row r="27" spans="1:46" x14ac:dyDescent="0.2">
      <c r="A27" s="154"/>
      <c r="B27" s="154"/>
      <c r="AO27" s="49">
        <v>2.5</v>
      </c>
    </row>
    <row r="28" spans="1:46" x14ac:dyDescent="0.2">
      <c r="A28" s="154"/>
      <c r="B28" s="154"/>
      <c r="C28" s="86"/>
      <c r="D28" s="86"/>
      <c r="E28" s="86"/>
      <c r="F28" s="86"/>
      <c r="G28" s="86"/>
      <c r="H28" s="86"/>
      <c r="I28" s="46"/>
      <c r="J28" s="46"/>
      <c r="K28" s="46"/>
      <c r="L28" s="46"/>
      <c r="M28" s="46"/>
      <c r="N28" s="46"/>
      <c r="O28" s="46"/>
      <c r="P28" s="46"/>
      <c r="Q28" s="46"/>
      <c r="R28" s="46"/>
      <c r="S28" s="46"/>
      <c r="T28" s="46"/>
      <c r="U28" s="46"/>
      <c r="V28" s="46"/>
      <c r="W28" s="46"/>
      <c r="AO28" s="49">
        <v>2.6</v>
      </c>
    </row>
    <row r="29" spans="1:46" x14ac:dyDescent="0.2">
      <c r="A29" s="154"/>
      <c r="B29" s="154"/>
      <c r="X29" s="46"/>
      <c r="Y29" s="46"/>
      <c r="AO29" s="49">
        <v>2.7</v>
      </c>
    </row>
    <row r="30" spans="1:46" x14ac:dyDescent="0.2">
      <c r="A30" s="154"/>
      <c r="B30" s="154"/>
      <c r="C30" s="87"/>
      <c r="D30" s="87"/>
      <c r="E30" s="87"/>
      <c r="F30" s="87"/>
      <c r="G30" s="87"/>
      <c r="H30" s="87"/>
      <c r="I30" s="87"/>
      <c r="J30" s="87"/>
      <c r="K30" s="87"/>
      <c r="P30" s="87"/>
      <c r="Q30" s="87"/>
      <c r="R30" s="87"/>
      <c r="S30" s="87"/>
      <c r="T30" s="87"/>
      <c r="U30" s="87"/>
      <c r="V30" s="87"/>
      <c r="W30" s="87"/>
      <c r="X30" s="87"/>
      <c r="Y30" s="87"/>
      <c r="Z30" s="87"/>
      <c r="AA30" s="87"/>
      <c r="AB30" s="87"/>
      <c r="AC30" s="87"/>
      <c r="AD30" s="87"/>
      <c r="AO30" s="49">
        <v>2.8</v>
      </c>
    </row>
    <row r="31" spans="1:46" x14ac:dyDescent="0.2">
      <c r="A31" s="154"/>
      <c r="B31" s="154"/>
      <c r="C31" s="48" t="s">
        <v>16</v>
      </c>
      <c r="D31" s="48"/>
      <c r="E31" s="48"/>
      <c r="F31" s="48"/>
      <c r="G31" s="48"/>
      <c r="H31" s="86"/>
      <c r="I31" s="46"/>
      <c r="J31" s="46"/>
      <c r="K31" s="46"/>
      <c r="P31" s="48" t="s">
        <v>17</v>
      </c>
      <c r="AO31" s="49">
        <v>2.9</v>
      </c>
    </row>
    <row r="32" spans="1:46" x14ac:dyDescent="0.2">
      <c r="A32" s="154"/>
      <c r="B32" s="154"/>
      <c r="D32" s="48"/>
      <c r="AE32" s="88"/>
      <c r="AO32" s="49">
        <v>3</v>
      </c>
    </row>
    <row r="33" spans="3:41" x14ac:dyDescent="0.2">
      <c r="D33" s="48"/>
      <c r="AO33" s="49">
        <v>3.1</v>
      </c>
    </row>
    <row r="34" spans="3:41" x14ac:dyDescent="0.2">
      <c r="D34" s="48"/>
      <c r="AA34" s="88"/>
      <c r="AO34" s="49">
        <v>3.2</v>
      </c>
    </row>
    <row r="35" spans="3:41" x14ac:dyDescent="0.2">
      <c r="C35" s="49"/>
      <c r="D35" s="91"/>
      <c r="E35" s="91" t="s">
        <v>18</v>
      </c>
      <c r="F35" s="91"/>
      <c r="G35" s="91"/>
      <c r="H35" s="91"/>
      <c r="I35" s="91"/>
      <c r="J35" s="91"/>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O35" s="49">
        <v>3.3</v>
      </c>
    </row>
    <row r="36" spans="3:41" x14ac:dyDescent="0.2">
      <c r="C36" s="49" t="s">
        <v>5</v>
      </c>
      <c r="D36" s="93" t="s">
        <v>58</v>
      </c>
      <c r="E36" s="93" t="s">
        <v>59</v>
      </c>
      <c r="F36" s="93" t="s">
        <v>60</v>
      </c>
      <c r="G36" s="93" t="s">
        <v>61</v>
      </c>
      <c r="H36" s="93" t="s">
        <v>62</v>
      </c>
      <c r="I36" s="93" t="s">
        <v>63</v>
      </c>
      <c r="J36" s="94" t="s">
        <v>64</v>
      </c>
      <c r="K36" s="94" t="s">
        <v>65</v>
      </c>
      <c r="L36" s="94" t="s">
        <v>66</v>
      </c>
      <c r="M36" s="94" t="s">
        <v>67</v>
      </c>
      <c r="N36" s="94" t="s">
        <v>68</v>
      </c>
      <c r="O36" s="94" t="s">
        <v>69</v>
      </c>
      <c r="P36" s="94" t="s">
        <v>70</v>
      </c>
      <c r="Q36" s="94" t="s">
        <v>71</v>
      </c>
      <c r="R36" s="94" t="s">
        <v>72</v>
      </c>
      <c r="S36" s="94" t="s">
        <v>73</v>
      </c>
      <c r="T36" s="94" t="s">
        <v>74</v>
      </c>
      <c r="U36" s="94" t="s">
        <v>75</v>
      </c>
      <c r="V36" s="94" t="s">
        <v>76</v>
      </c>
      <c r="W36" s="94" t="s">
        <v>77</v>
      </c>
      <c r="X36" s="94" t="s">
        <v>88</v>
      </c>
      <c r="Y36" s="94" t="s">
        <v>78</v>
      </c>
      <c r="Z36" s="94" t="s">
        <v>79</v>
      </c>
      <c r="AA36" s="94" t="s">
        <v>80</v>
      </c>
      <c r="AB36" s="94" t="s">
        <v>81</v>
      </c>
      <c r="AC36" s="94" t="s">
        <v>82</v>
      </c>
      <c r="AD36" s="94" t="s">
        <v>83</v>
      </c>
      <c r="AE36" s="94" t="s">
        <v>84</v>
      </c>
      <c r="AF36" s="94" t="s">
        <v>87</v>
      </c>
      <c r="AG36" s="94" t="s">
        <v>85</v>
      </c>
      <c r="AH36" s="94" t="s">
        <v>86</v>
      </c>
      <c r="AI36" s="49"/>
      <c r="AO36" s="49">
        <v>3.4</v>
      </c>
    </row>
    <row r="37" spans="3:41" x14ac:dyDescent="0.2">
      <c r="C37" s="49" t="s">
        <v>66</v>
      </c>
      <c r="D37" s="97" t="str">
        <f>D36&amp;$C$37</f>
        <v>1.9.</v>
      </c>
      <c r="E37" s="97" t="str">
        <f t="shared" ref="E37:AH37" si="1">E36&amp;$C$37</f>
        <v>2.9.</v>
      </c>
      <c r="F37" s="97" t="str">
        <f t="shared" si="1"/>
        <v>3.9.</v>
      </c>
      <c r="G37" s="97" t="str">
        <f t="shared" si="1"/>
        <v>4.9.</v>
      </c>
      <c r="H37" s="97" t="str">
        <f t="shared" si="1"/>
        <v>5.9.</v>
      </c>
      <c r="I37" s="97" t="str">
        <f t="shared" si="1"/>
        <v>6.9.</v>
      </c>
      <c r="J37" s="97" t="str">
        <f t="shared" si="1"/>
        <v>7.9.</v>
      </c>
      <c r="K37" s="97" t="str">
        <f t="shared" si="1"/>
        <v>8.9.</v>
      </c>
      <c r="L37" s="97" t="str">
        <f t="shared" si="1"/>
        <v>9.9.</v>
      </c>
      <c r="M37" s="97" t="str">
        <f t="shared" si="1"/>
        <v>10.9.</v>
      </c>
      <c r="N37" s="97" t="str">
        <f t="shared" si="1"/>
        <v>11.9.</v>
      </c>
      <c r="O37" s="97" t="str">
        <f t="shared" si="1"/>
        <v>12.9.</v>
      </c>
      <c r="P37" s="97" t="str">
        <f t="shared" si="1"/>
        <v>13.9.</v>
      </c>
      <c r="Q37" s="97" t="str">
        <f t="shared" si="1"/>
        <v>14.9.</v>
      </c>
      <c r="R37" s="97" t="str">
        <f t="shared" si="1"/>
        <v>15.9.</v>
      </c>
      <c r="S37" s="97" t="str">
        <f t="shared" si="1"/>
        <v>16.9.</v>
      </c>
      <c r="T37" s="97" t="str">
        <f t="shared" si="1"/>
        <v>17.9.</v>
      </c>
      <c r="U37" s="97" t="str">
        <f t="shared" si="1"/>
        <v>18.9.</v>
      </c>
      <c r="V37" s="97" t="str">
        <f t="shared" si="1"/>
        <v>19.9.</v>
      </c>
      <c r="W37" s="97" t="str">
        <f t="shared" si="1"/>
        <v>20.9.</v>
      </c>
      <c r="X37" s="97" t="str">
        <f t="shared" si="1"/>
        <v>21.9.</v>
      </c>
      <c r="Y37" s="97" t="str">
        <f t="shared" si="1"/>
        <v>22.9.</v>
      </c>
      <c r="Z37" s="97" t="str">
        <f t="shared" si="1"/>
        <v>23.9.</v>
      </c>
      <c r="AA37" s="97" t="str">
        <f t="shared" si="1"/>
        <v>24.9.</v>
      </c>
      <c r="AB37" s="97" t="str">
        <f t="shared" si="1"/>
        <v>25.9.</v>
      </c>
      <c r="AC37" s="97" t="str">
        <f t="shared" si="1"/>
        <v>26.9.</v>
      </c>
      <c r="AD37" s="97" t="str">
        <f t="shared" si="1"/>
        <v>27.9.</v>
      </c>
      <c r="AE37" s="97" t="str">
        <f t="shared" si="1"/>
        <v>28.9.</v>
      </c>
      <c r="AF37" s="97" t="str">
        <f t="shared" si="1"/>
        <v>29.9.</v>
      </c>
      <c r="AG37" s="97" t="str">
        <f t="shared" si="1"/>
        <v>30.9.</v>
      </c>
      <c r="AH37" s="97" t="str">
        <f t="shared" si="1"/>
        <v>31.9.</v>
      </c>
      <c r="AI37" s="49"/>
      <c r="AO37" s="49">
        <v>3.5</v>
      </c>
    </row>
    <row r="38" spans="3:41" x14ac:dyDescent="0.2">
      <c r="C38" s="49"/>
      <c r="D38" s="49" t="str">
        <f>D37&amp;Jahrenstundensatz!$C$12</f>
        <v>1.9.</v>
      </c>
      <c r="E38" s="49" t="str">
        <f>E37&amp;Jahrenstundensatz!$C$12</f>
        <v>2.9.</v>
      </c>
      <c r="F38" s="49" t="str">
        <f>F37&amp;Jahrenstundensatz!$C$12</f>
        <v>3.9.</v>
      </c>
      <c r="G38" s="49" t="str">
        <f>G37&amp;Jahrenstundensatz!$C$12</f>
        <v>4.9.</v>
      </c>
      <c r="H38" s="49" t="str">
        <f>H37&amp;Jahrenstundensatz!$C$12</f>
        <v>5.9.</v>
      </c>
      <c r="I38" s="49" t="str">
        <f>I37&amp;Jahrenstundensatz!$C$12</f>
        <v>6.9.</v>
      </c>
      <c r="J38" s="49" t="str">
        <f>J37&amp;Jahrenstundensatz!$C$12</f>
        <v>7.9.</v>
      </c>
      <c r="K38" s="49" t="str">
        <f>K37&amp;Jahrenstundensatz!$C$12</f>
        <v>8.9.</v>
      </c>
      <c r="L38" s="49" t="str">
        <f>L37&amp;Jahrenstundensatz!$C$12</f>
        <v>9.9.</v>
      </c>
      <c r="M38" s="49" t="str">
        <f>M37&amp;Jahrenstundensatz!$C$12</f>
        <v>10.9.</v>
      </c>
      <c r="N38" s="49" t="str">
        <f>N37&amp;Jahrenstundensatz!$C$12</f>
        <v>11.9.</v>
      </c>
      <c r="O38" s="49" t="str">
        <f>O37&amp;Jahrenstundensatz!$C$12</f>
        <v>12.9.</v>
      </c>
      <c r="P38" s="49" t="str">
        <f>P37&amp;Jahrenstundensatz!$C$12</f>
        <v>13.9.</v>
      </c>
      <c r="Q38" s="49" t="str">
        <f>Q37&amp;Jahrenstundensatz!$C$12</f>
        <v>14.9.</v>
      </c>
      <c r="R38" s="49" t="str">
        <f>R37&amp;Jahrenstundensatz!$C$12</f>
        <v>15.9.</v>
      </c>
      <c r="S38" s="49" t="str">
        <f>S37&amp;Jahrenstundensatz!$C$12</f>
        <v>16.9.</v>
      </c>
      <c r="T38" s="49" t="str">
        <f>T37&amp;Jahrenstundensatz!$C$12</f>
        <v>17.9.</v>
      </c>
      <c r="U38" s="49" t="str">
        <f>U37&amp;Jahrenstundensatz!$C$12</f>
        <v>18.9.</v>
      </c>
      <c r="V38" s="49" t="str">
        <f>V37&amp;Jahrenstundensatz!$C$12</f>
        <v>19.9.</v>
      </c>
      <c r="W38" s="49" t="str">
        <f>W37&amp;Jahrenstundensatz!$C$12</f>
        <v>20.9.</v>
      </c>
      <c r="X38" s="49" t="str">
        <f>X37&amp;Jahrenstundensatz!$C$12</f>
        <v>21.9.</v>
      </c>
      <c r="Y38" s="49" t="str">
        <f>Y37&amp;Jahrenstundensatz!$C$12</f>
        <v>22.9.</v>
      </c>
      <c r="Z38" s="49" t="str">
        <f>Z37&amp;Jahrenstundensatz!$C$12</f>
        <v>23.9.</v>
      </c>
      <c r="AA38" s="49" t="str">
        <f>AA37&amp;Jahrenstundensatz!$C$12</f>
        <v>24.9.</v>
      </c>
      <c r="AB38" s="49" t="str">
        <f>AB37&amp;Jahrenstundensatz!$C$12</f>
        <v>25.9.</v>
      </c>
      <c r="AC38" s="49" t="str">
        <f>AC37&amp;Jahrenstundensatz!$C$12</f>
        <v>26.9.</v>
      </c>
      <c r="AD38" s="49" t="str">
        <f>AD37&amp;Jahrenstundensatz!$C$12</f>
        <v>27.9.</v>
      </c>
      <c r="AE38" s="49" t="str">
        <f>AE37&amp;Jahrenstundensatz!$C$12</f>
        <v>28.9.</v>
      </c>
      <c r="AF38" s="49" t="str">
        <f>AF37&amp;Jahrenstundensatz!$C$12</f>
        <v>29.9.</v>
      </c>
      <c r="AG38" s="49" t="str">
        <f>AG37&amp;Jahrenstundensatz!$C$12</f>
        <v>30.9.</v>
      </c>
      <c r="AH38" s="49" t="str">
        <f>AH37&amp;Jahrenstundensatz!$C$12</f>
        <v>31.9.</v>
      </c>
      <c r="AI38" s="49"/>
      <c r="AO38" s="49">
        <v>3.6</v>
      </c>
    </row>
    <row r="39" spans="3:41" x14ac:dyDescent="0.2">
      <c r="C39" s="49"/>
      <c r="D39" s="98" t="e">
        <f>WEEKDAY(D38)</f>
        <v>#VALUE!</v>
      </c>
      <c r="E39" s="98" t="e">
        <f t="shared" ref="E39:AH39" si="2">WEEKDAY(E38)</f>
        <v>#VALUE!</v>
      </c>
      <c r="F39" s="98" t="e">
        <f t="shared" si="2"/>
        <v>#VALUE!</v>
      </c>
      <c r="G39" s="98" t="e">
        <f t="shared" si="2"/>
        <v>#VALUE!</v>
      </c>
      <c r="H39" s="98" t="e">
        <f t="shared" si="2"/>
        <v>#VALUE!</v>
      </c>
      <c r="I39" s="98" t="e">
        <f t="shared" si="2"/>
        <v>#VALUE!</v>
      </c>
      <c r="J39" s="98" t="e">
        <f t="shared" si="2"/>
        <v>#VALUE!</v>
      </c>
      <c r="K39" s="98" t="e">
        <f t="shared" si="2"/>
        <v>#VALUE!</v>
      </c>
      <c r="L39" s="98" t="e">
        <f t="shared" si="2"/>
        <v>#VALUE!</v>
      </c>
      <c r="M39" s="98" t="e">
        <f t="shared" si="2"/>
        <v>#VALUE!</v>
      </c>
      <c r="N39" s="98" t="e">
        <f t="shared" si="2"/>
        <v>#VALUE!</v>
      </c>
      <c r="O39" s="98" t="e">
        <f t="shared" si="2"/>
        <v>#VALUE!</v>
      </c>
      <c r="P39" s="98" t="e">
        <f t="shared" si="2"/>
        <v>#VALUE!</v>
      </c>
      <c r="Q39" s="98" t="e">
        <f t="shared" si="2"/>
        <v>#VALUE!</v>
      </c>
      <c r="R39" s="98" t="e">
        <f t="shared" si="2"/>
        <v>#VALUE!</v>
      </c>
      <c r="S39" s="98" t="e">
        <f t="shared" si="2"/>
        <v>#VALUE!</v>
      </c>
      <c r="T39" s="98" t="e">
        <f t="shared" si="2"/>
        <v>#VALUE!</v>
      </c>
      <c r="U39" s="98" t="e">
        <f t="shared" si="2"/>
        <v>#VALUE!</v>
      </c>
      <c r="V39" s="98" t="e">
        <f t="shared" si="2"/>
        <v>#VALUE!</v>
      </c>
      <c r="W39" s="98" t="e">
        <f t="shared" si="2"/>
        <v>#VALUE!</v>
      </c>
      <c r="X39" s="98" t="e">
        <f t="shared" si="2"/>
        <v>#VALUE!</v>
      </c>
      <c r="Y39" s="98" t="e">
        <f t="shared" si="2"/>
        <v>#VALUE!</v>
      </c>
      <c r="Z39" s="98" t="e">
        <f t="shared" si="2"/>
        <v>#VALUE!</v>
      </c>
      <c r="AA39" s="98" t="e">
        <f t="shared" si="2"/>
        <v>#VALUE!</v>
      </c>
      <c r="AB39" s="98" t="e">
        <f t="shared" si="2"/>
        <v>#VALUE!</v>
      </c>
      <c r="AC39" s="98" t="e">
        <f t="shared" si="2"/>
        <v>#VALUE!</v>
      </c>
      <c r="AD39" s="98" t="e">
        <f t="shared" si="2"/>
        <v>#VALUE!</v>
      </c>
      <c r="AE39" s="98" t="e">
        <f t="shared" si="2"/>
        <v>#VALUE!</v>
      </c>
      <c r="AF39" s="98" t="e">
        <f t="shared" si="2"/>
        <v>#VALUE!</v>
      </c>
      <c r="AG39" s="98" t="e">
        <f t="shared" si="2"/>
        <v>#VALUE!</v>
      </c>
      <c r="AH39" s="98" t="e">
        <f t="shared" si="2"/>
        <v>#VALUE!</v>
      </c>
      <c r="AI39" s="49"/>
      <c r="AO39" s="49">
        <v>3.7</v>
      </c>
    </row>
    <row r="40" spans="3:41" x14ac:dyDescent="0.2">
      <c r="C40" s="49"/>
      <c r="D40" s="49" t="e">
        <f>IF(D39=7,"WE",IF(D39=1,"WE",""))</f>
        <v>#VALUE!</v>
      </c>
      <c r="E40" s="49" t="e">
        <f t="shared" ref="E40:AH40" si="3">IF(E39=7,"WE",IF(E39=1,"WE",""))</f>
        <v>#VALUE!</v>
      </c>
      <c r="F40" s="49" t="e">
        <f t="shared" si="3"/>
        <v>#VALUE!</v>
      </c>
      <c r="G40" s="49" t="e">
        <f t="shared" si="3"/>
        <v>#VALUE!</v>
      </c>
      <c r="H40" s="49" t="e">
        <f t="shared" si="3"/>
        <v>#VALUE!</v>
      </c>
      <c r="I40" s="49" t="e">
        <f t="shared" si="3"/>
        <v>#VALUE!</v>
      </c>
      <c r="J40" s="49" t="e">
        <f t="shared" si="3"/>
        <v>#VALUE!</v>
      </c>
      <c r="K40" s="49" t="e">
        <f t="shared" si="3"/>
        <v>#VALUE!</v>
      </c>
      <c r="L40" s="49" t="e">
        <f t="shared" si="3"/>
        <v>#VALUE!</v>
      </c>
      <c r="M40" s="49" t="e">
        <f t="shared" si="3"/>
        <v>#VALUE!</v>
      </c>
      <c r="N40" s="49" t="e">
        <f t="shared" si="3"/>
        <v>#VALUE!</v>
      </c>
      <c r="O40" s="49" t="e">
        <f t="shared" si="3"/>
        <v>#VALUE!</v>
      </c>
      <c r="P40" s="49" t="e">
        <f t="shared" si="3"/>
        <v>#VALUE!</v>
      </c>
      <c r="Q40" s="49" t="e">
        <f t="shared" si="3"/>
        <v>#VALUE!</v>
      </c>
      <c r="R40" s="49" t="e">
        <f t="shared" si="3"/>
        <v>#VALUE!</v>
      </c>
      <c r="S40" s="49" t="e">
        <f t="shared" si="3"/>
        <v>#VALUE!</v>
      </c>
      <c r="T40" s="49" t="e">
        <f t="shared" si="3"/>
        <v>#VALUE!</v>
      </c>
      <c r="U40" s="49" t="e">
        <f t="shared" si="3"/>
        <v>#VALUE!</v>
      </c>
      <c r="V40" s="49" t="e">
        <f t="shared" si="3"/>
        <v>#VALUE!</v>
      </c>
      <c r="W40" s="49" t="e">
        <f t="shared" si="3"/>
        <v>#VALUE!</v>
      </c>
      <c r="X40" s="49" t="e">
        <f t="shared" si="3"/>
        <v>#VALUE!</v>
      </c>
      <c r="Y40" s="49" t="e">
        <f t="shared" si="3"/>
        <v>#VALUE!</v>
      </c>
      <c r="Z40" s="49" t="e">
        <f t="shared" si="3"/>
        <v>#VALUE!</v>
      </c>
      <c r="AA40" s="49" t="e">
        <f t="shared" si="3"/>
        <v>#VALUE!</v>
      </c>
      <c r="AB40" s="49" t="e">
        <f t="shared" si="3"/>
        <v>#VALUE!</v>
      </c>
      <c r="AC40" s="49" t="e">
        <f t="shared" si="3"/>
        <v>#VALUE!</v>
      </c>
      <c r="AD40" s="49" t="e">
        <f t="shared" si="3"/>
        <v>#VALUE!</v>
      </c>
      <c r="AE40" s="49" t="e">
        <f t="shared" si="3"/>
        <v>#VALUE!</v>
      </c>
      <c r="AF40" s="49" t="e">
        <f t="shared" si="3"/>
        <v>#VALUE!</v>
      </c>
      <c r="AG40" s="49" t="e">
        <f t="shared" si="3"/>
        <v>#VALUE!</v>
      </c>
      <c r="AH40" s="49" t="e">
        <f t="shared" si="3"/>
        <v>#VALUE!</v>
      </c>
      <c r="AI40" s="49"/>
      <c r="AO40" s="49">
        <v>3.8</v>
      </c>
    </row>
    <row r="41" spans="3:41" x14ac:dyDescent="0.2">
      <c r="C41" s="49"/>
      <c r="D41" s="91"/>
      <c r="E41" s="91"/>
      <c r="F41" s="91"/>
      <c r="G41" s="91"/>
      <c r="H41" s="91"/>
      <c r="I41" s="91"/>
      <c r="J41" s="9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O41" s="49">
        <v>3.9</v>
      </c>
    </row>
    <row r="42" spans="3:41" x14ac:dyDescent="0.2">
      <c r="AO42" s="49">
        <v>4</v>
      </c>
    </row>
    <row r="43" spans="3:41" x14ac:dyDescent="0.2">
      <c r="AO43" s="49">
        <v>4.0999999999999996</v>
      </c>
    </row>
    <row r="44" spans="3:41" x14ac:dyDescent="0.2">
      <c r="AO44" s="49">
        <v>4.2</v>
      </c>
    </row>
    <row r="45" spans="3:41" x14ac:dyDescent="0.2">
      <c r="AO45" s="49">
        <v>4.3</v>
      </c>
    </row>
    <row r="46" spans="3:41" x14ac:dyDescent="0.2">
      <c r="AO46" s="49">
        <v>4.4000000000000004</v>
      </c>
    </row>
    <row r="47" spans="3:41" x14ac:dyDescent="0.2">
      <c r="AO47" s="49">
        <v>4.5</v>
      </c>
    </row>
    <row r="48" spans="3:41" x14ac:dyDescent="0.2">
      <c r="AO48" s="49">
        <v>4.5999999999999996</v>
      </c>
    </row>
    <row r="49" spans="41:41" x14ac:dyDescent="0.2">
      <c r="AO49" s="49">
        <v>4.7</v>
      </c>
    </row>
    <row r="50" spans="41:41" x14ac:dyDescent="0.2">
      <c r="AO50" s="49">
        <v>4.8</v>
      </c>
    </row>
    <row r="51" spans="41:41" x14ac:dyDescent="0.2">
      <c r="AO51" s="49">
        <v>4.9000000000000004</v>
      </c>
    </row>
    <row r="52" spans="41:41" x14ac:dyDescent="0.2">
      <c r="AO52" s="49">
        <v>5</v>
      </c>
    </row>
    <row r="53" spans="41:41" x14ac:dyDescent="0.2">
      <c r="AO53" s="49">
        <v>5.0999999999999996</v>
      </c>
    </row>
    <row r="54" spans="41:41" x14ac:dyDescent="0.2">
      <c r="AO54" s="49">
        <v>5.2</v>
      </c>
    </row>
    <row r="55" spans="41:41" x14ac:dyDescent="0.2">
      <c r="AO55" s="49">
        <v>5.3</v>
      </c>
    </row>
    <row r="56" spans="41:41" x14ac:dyDescent="0.2">
      <c r="AO56" s="49">
        <v>5.4</v>
      </c>
    </row>
    <row r="57" spans="41:41" x14ac:dyDescent="0.2">
      <c r="AO57" s="49">
        <v>5.5</v>
      </c>
    </row>
    <row r="58" spans="41:41" x14ac:dyDescent="0.2">
      <c r="AO58" s="49">
        <v>5.6</v>
      </c>
    </row>
    <row r="59" spans="41:41" x14ac:dyDescent="0.2">
      <c r="AO59" s="49">
        <v>5.7</v>
      </c>
    </row>
    <row r="60" spans="41:41" x14ac:dyDescent="0.2">
      <c r="AO60" s="49">
        <v>5.8</v>
      </c>
    </row>
    <row r="61" spans="41:41" x14ac:dyDescent="0.2">
      <c r="AO61" s="49">
        <v>5.9</v>
      </c>
    </row>
    <row r="62" spans="41:41" x14ac:dyDescent="0.2">
      <c r="AO62" s="49">
        <v>6</v>
      </c>
    </row>
    <row r="63" spans="41:41" x14ac:dyDescent="0.2">
      <c r="AO63" s="49">
        <v>6.1</v>
      </c>
    </row>
    <row r="64" spans="41:41" x14ac:dyDescent="0.2">
      <c r="AO64" s="49">
        <v>6.2</v>
      </c>
    </row>
    <row r="65" spans="41:41" x14ac:dyDescent="0.2">
      <c r="AO65" s="49">
        <v>6.3</v>
      </c>
    </row>
    <row r="66" spans="41:41" x14ac:dyDescent="0.2">
      <c r="AO66" s="49">
        <v>6.4</v>
      </c>
    </row>
    <row r="67" spans="41:41" x14ac:dyDescent="0.2">
      <c r="AO67" s="49">
        <v>6.5</v>
      </c>
    </row>
    <row r="68" spans="41:41" x14ac:dyDescent="0.2">
      <c r="AO68" s="49">
        <v>6.6</v>
      </c>
    </row>
    <row r="69" spans="41:41" x14ac:dyDescent="0.2">
      <c r="AO69" s="49">
        <v>6.7</v>
      </c>
    </row>
    <row r="70" spans="41:41" x14ac:dyDescent="0.2">
      <c r="AO70" s="49">
        <v>6.8</v>
      </c>
    </row>
    <row r="71" spans="41:41" x14ac:dyDescent="0.2">
      <c r="AO71" s="49">
        <v>6.9</v>
      </c>
    </row>
    <row r="72" spans="41:41" x14ac:dyDescent="0.2">
      <c r="AO72" s="49">
        <v>7</v>
      </c>
    </row>
    <row r="73" spans="41:41" x14ac:dyDescent="0.2">
      <c r="AO73" s="49">
        <v>7.1</v>
      </c>
    </row>
    <row r="74" spans="41:41" x14ac:dyDescent="0.2">
      <c r="AO74" s="49">
        <v>7.2</v>
      </c>
    </row>
    <row r="75" spans="41:41" x14ac:dyDescent="0.2">
      <c r="AO75" s="49">
        <v>7.3</v>
      </c>
    </row>
    <row r="76" spans="41:41" x14ac:dyDescent="0.2">
      <c r="AO76" s="49">
        <v>7.4</v>
      </c>
    </row>
    <row r="77" spans="41:41" x14ac:dyDescent="0.2">
      <c r="AO77" s="49">
        <v>7.5</v>
      </c>
    </row>
    <row r="78" spans="41:41" x14ac:dyDescent="0.2">
      <c r="AO78" s="49">
        <v>7.6</v>
      </c>
    </row>
    <row r="79" spans="41:41" x14ac:dyDescent="0.2">
      <c r="AO79" s="49">
        <v>7.7</v>
      </c>
    </row>
    <row r="80" spans="41:41" x14ac:dyDescent="0.2">
      <c r="AO80" s="49">
        <v>7.8</v>
      </c>
    </row>
    <row r="81" spans="41:41" x14ac:dyDescent="0.2">
      <c r="AO81" s="49">
        <v>7.9</v>
      </c>
    </row>
    <row r="82" spans="41:41" x14ac:dyDescent="0.2">
      <c r="AO82" s="49">
        <v>8</v>
      </c>
    </row>
    <row r="83" spans="41:41" x14ac:dyDescent="0.2">
      <c r="AO83" s="49">
        <v>8.1</v>
      </c>
    </row>
    <row r="84" spans="41:41" x14ac:dyDescent="0.2">
      <c r="AO84" s="49">
        <v>8.1999999999999993</v>
      </c>
    </row>
    <row r="85" spans="41:41" x14ac:dyDescent="0.2">
      <c r="AO85" s="49">
        <v>8.3000000000000007</v>
      </c>
    </row>
    <row r="86" spans="41:41" x14ac:dyDescent="0.2">
      <c r="AO86" s="49">
        <v>8.4</v>
      </c>
    </row>
    <row r="87" spans="41:41" x14ac:dyDescent="0.2">
      <c r="AO87" s="49">
        <v>8.5</v>
      </c>
    </row>
    <row r="88" spans="41:41" x14ac:dyDescent="0.2">
      <c r="AO88" s="49">
        <v>8.6</v>
      </c>
    </row>
    <row r="89" spans="41:41" x14ac:dyDescent="0.2">
      <c r="AO89" s="49">
        <v>8.6999999999999993</v>
      </c>
    </row>
    <row r="90" spans="41:41" x14ac:dyDescent="0.2">
      <c r="AO90" s="49">
        <v>8.8000000000000007</v>
      </c>
    </row>
    <row r="91" spans="41:41" x14ac:dyDescent="0.2">
      <c r="AO91" s="49">
        <v>8.9</v>
      </c>
    </row>
    <row r="92" spans="41:41" x14ac:dyDescent="0.2">
      <c r="AO92" s="49">
        <v>9</v>
      </c>
    </row>
    <row r="93" spans="41:41" x14ac:dyDescent="0.2">
      <c r="AO93" s="49">
        <v>9.1</v>
      </c>
    </row>
    <row r="94" spans="41:41" x14ac:dyDescent="0.2">
      <c r="AO94" s="49">
        <v>9.1999999999999993</v>
      </c>
    </row>
    <row r="95" spans="41:41" x14ac:dyDescent="0.2">
      <c r="AO95" s="49">
        <v>9.3000000000000007</v>
      </c>
    </row>
    <row r="96" spans="41:41" x14ac:dyDescent="0.2">
      <c r="AO96" s="49">
        <v>9.4</v>
      </c>
    </row>
    <row r="97" spans="41:41" x14ac:dyDescent="0.2">
      <c r="AO97" s="49">
        <v>9.5</v>
      </c>
    </row>
    <row r="98" spans="41:41" x14ac:dyDescent="0.2">
      <c r="AO98" s="49">
        <v>9.6</v>
      </c>
    </row>
    <row r="99" spans="41:41" x14ac:dyDescent="0.2">
      <c r="AO99" s="49">
        <v>9.6999999999999993</v>
      </c>
    </row>
    <row r="100" spans="41:41" x14ac:dyDescent="0.2">
      <c r="AO100" s="49">
        <v>9.8000000000000007</v>
      </c>
    </row>
    <row r="101" spans="41:41" x14ac:dyDescent="0.2">
      <c r="AO101" s="49">
        <v>9.9</v>
      </c>
    </row>
    <row r="102" spans="41:41" x14ac:dyDescent="0.2">
      <c r="AO102" s="49">
        <v>10</v>
      </c>
    </row>
    <row r="103" spans="41:41" x14ac:dyDescent="0.2">
      <c r="AO103" s="49">
        <v>10.1</v>
      </c>
    </row>
    <row r="104" spans="41:41" x14ac:dyDescent="0.2">
      <c r="AO104" s="49">
        <v>10.199999999999999</v>
      </c>
    </row>
    <row r="105" spans="41:41" x14ac:dyDescent="0.2">
      <c r="AO105" s="49">
        <v>10.3</v>
      </c>
    </row>
    <row r="106" spans="41:41" x14ac:dyDescent="0.2">
      <c r="AO106" s="49">
        <v>10.4</v>
      </c>
    </row>
    <row r="107" spans="41:41" x14ac:dyDescent="0.2">
      <c r="AO107" s="49">
        <v>10.5</v>
      </c>
    </row>
    <row r="108" spans="41:41" x14ac:dyDescent="0.2">
      <c r="AO108" s="49">
        <v>10.6</v>
      </c>
    </row>
    <row r="109" spans="41:41" x14ac:dyDescent="0.2">
      <c r="AO109" s="49">
        <v>10.7</v>
      </c>
    </row>
    <row r="110" spans="41:41" x14ac:dyDescent="0.2">
      <c r="AO110" s="49">
        <v>10.8</v>
      </c>
    </row>
    <row r="111" spans="41:41" x14ac:dyDescent="0.2">
      <c r="AO111" s="49">
        <v>10.9</v>
      </c>
    </row>
    <row r="112" spans="41:41" x14ac:dyDescent="0.2">
      <c r="AO112" s="49">
        <v>11</v>
      </c>
    </row>
    <row r="113" spans="41:41" x14ac:dyDescent="0.2">
      <c r="AO113" s="49">
        <v>11.1</v>
      </c>
    </row>
    <row r="114" spans="41:41" x14ac:dyDescent="0.2">
      <c r="AO114" s="49">
        <v>11.2</v>
      </c>
    </row>
    <row r="115" spans="41:41" x14ac:dyDescent="0.2">
      <c r="AO115" s="49">
        <v>11.3</v>
      </c>
    </row>
    <row r="116" spans="41:41" x14ac:dyDescent="0.2">
      <c r="AO116" s="49">
        <v>11.4</v>
      </c>
    </row>
    <row r="117" spans="41:41" x14ac:dyDescent="0.2">
      <c r="AO117" s="49">
        <v>11.5</v>
      </c>
    </row>
    <row r="118" spans="41:41" x14ac:dyDescent="0.2">
      <c r="AO118" s="49">
        <v>11.6</v>
      </c>
    </row>
    <row r="119" spans="41:41" x14ac:dyDescent="0.2">
      <c r="AO119" s="49">
        <v>11.7</v>
      </c>
    </row>
    <row r="120" spans="41:41" x14ac:dyDescent="0.2">
      <c r="AO120" s="49">
        <v>11.8</v>
      </c>
    </row>
    <row r="121" spans="41:41" x14ac:dyDescent="0.2">
      <c r="AO121" s="49">
        <v>11.9</v>
      </c>
    </row>
    <row r="122" spans="41:41" x14ac:dyDescent="0.2">
      <c r="AO122" s="49">
        <v>12</v>
      </c>
    </row>
    <row r="123" spans="41:41" x14ac:dyDescent="0.2">
      <c r="AO123" s="49">
        <v>12.1</v>
      </c>
    </row>
    <row r="124" spans="41:41" x14ac:dyDescent="0.2">
      <c r="AO124" s="49">
        <v>12.2</v>
      </c>
    </row>
    <row r="125" spans="41:41" x14ac:dyDescent="0.2">
      <c r="AO125" s="49">
        <v>12.3</v>
      </c>
    </row>
    <row r="126" spans="41:41" x14ac:dyDescent="0.2">
      <c r="AO126" s="49">
        <v>12.4</v>
      </c>
    </row>
    <row r="127" spans="41:41" x14ac:dyDescent="0.2">
      <c r="AO127" s="49">
        <v>12.5</v>
      </c>
    </row>
    <row r="128" spans="41:41" x14ac:dyDescent="0.2">
      <c r="AO128" s="49">
        <v>12.6</v>
      </c>
    </row>
    <row r="129" spans="41:41" x14ac:dyDescent="0.2">
      <c r="AO129" s="49">
        <v>12.7</v>
      </c>
    </row>
    <row r="130" spans="41:41" x14ac:dyDescent="0.2">
      <c r="AO130" s="49">
        <v>12.8</v>
      </c>
    </row>
    <row r="131" spans="41:41" x14ac:dyDescent="0.2">
      <c r="AO131" s="49">
        <v>12.9</v>
      </c>
    </row>
    <row r="132" spans="41:41" x14ac:dyDescent="0.2">
      <c r="AO132" s="49">
        <v>13</v>
      </c>
    </row>
    <row r="133" spans="41:41" x14ac:dyDescent="0.2">
      <c r="AO133" s="49">
        <v>13.1</v>
      </c>
    </row>
    <row r="134" spans="41:41" x14ac:dyDescent="0.2">
      <c r="AO134" s="49">
        <v>13.2</v>
      </c>
    </row>
    <row r="135" spans="41:41" x14ac:dyDescent="0.2">
      <c r="AO135" s="49">
        <v>13.3</v>
      </c>
    </row>
    <row r="136" spans="41:41" x14ac:dyDescent="0.2">
      <c r="AO136" s="49">
        <v>13.4</v>
      </c>
    </row>
    <row r="137" spans="41:41" x14ac:dyDescent="0.2">
      <c r="AO137" s="49">
        <v>13.5</v>
      </c>
    </row>
    <row r="138" spans="41:41" x14ac:dyDescent="0.2">
      <c r="AO138" s="49">
        <v>13.6</v>
      </c>
    </row>
    <row r="139" spans="41:41" x14ac:dyDescent="0.2">
      <c r="AO139" s="49">
        <v>13.7</v>
      </c>
    </row>
    <row r="140" spans="41:41" x14ac:dyDescent="0.2">
      <c r="AO140" s="49">
        <v>13.8</v>
      </c>
    </row>
    <row r="141" spans="41:41" x14ac:dyDescent="0.2">
      <c r="AO141" s="49">
        <v>13.9</v>
      </c>
    </row>
    <row r="142" spans="41:41" x14ac:dyDescent="0.2">
      <c r="AO142" s="49">
        <v>14</v>
      </c>
    </row>
    <row r="143" spans="41:41" x14ac:dyDescent="0.2">
      <c r="AO143" s="49">
        <v>14.1</v>
      </c>
    </row>
    <row r="144" spans="41:41" x14ac:dyDescent="0.2">
      <c r="AO144" s="49">
        <v>14.2</v>
      </c>
    </row>
    <row r="145" spans="41:41" x14ac:dyDescent="0.2">
      <c r="AO145" s="49">
        <v>14.3</v>
      </c>
    </row>
    <row r="146" spans="41:41" x14ac:dyDescent="0.2">
      <c r="AO146" s="49">
        <v>14.4</v>
      </c>
    </row>
    <row r="147" spans="41:41" x14ac:dyDescent="0.2">
      <c r="AO147" s="49">
        <v>14.5</v>
      </c>
    </row>
    <row r="148" spans="41:41" x14ac:dyDescent="0.2">
      <c r="AO148" s="49">
        <v>14.6</v>
      </c>
    </row>
    <row r="149" spans="41:41" x14ac:dyDescent="0.2">
      <c r="AO149" s="49">
        <v>14.7</v>
      </c>
    </row>
    <row r="150" spans="41:41" x14ac:dyDescent="0.2">
      <c r="AO150" s="49">
        <v>14.8</v>
      </c>
    </row>
    <row r="151" spans="41:41" x14ac:dyDescent="0.2">
      <c r="AO151" s="49">
        <v>14.9</v>
      </c>
    </row>
    <row r="152" spans="41:41" x14ac:dyDescent="0.2">
      <c r="AO152" s="49">
        <v>15</v>
      </c>
    </row>
    <row r="153" spans="41:41" x14ac:dyDescent="0.2">
      <c r="AO153" s="49">
        <v>15.1</v>
      </c>
    </row>
    <row r="154" spans="41:41" x14ac:dyDescent="0.2">
      <c r="AO154" s="49">
        <v>15.2</v>
      </c>
    </row>
    <row r="155" spans="41:41" x14ac:dyDescent="0.2">
      <c r="AO155" s="49">
        <v>15.3</v>
      </c>
    </row>
    <row r="156" spans="41:41" x14ac:dyDescent="0.2">
      <c r="AO156" s="49">
        <v>15.4</v>
      </c>
    </row>
    <row r="157" spans="41:41" x14ac:dyDescent="0.2">
      <c r="AO157" s="49">
        <v>15.5</v>
      </c>
    </row>
    <row r="158" spans="41:41" x14ac:dyDescent="0.2">
      <c r="AO158" s="49">
        <v>15.6</v>
      </c>
    </row>
    <row r="159" spans="41:41" x14ac:dyDescent="0.2">
      <c r="AO159" s="49">
        <v>15.7</v>
      </c>
    </row>
    <row r="160" spans="41:41" x14ac:dyDescent="0.2">
      <c r="AO160" s="49">
        <v>15.8</v>
      </c>
    </row>
    <row r="161" spans="41:41" x14ac:dyDescent="0.2">
      <c r="AO161" s="49">
        <v>15.9</v>
      </c>
    </row>
    <row r="162" spans="41:41" x14ac:dyDescent="0.2">
      <c r="AO162" s="49">
        <v>16</v>
      </c>
    </row>
    <row r="163" spans="41:41" x14ac:dyDescent="0.2">
      <c r="AO163" s="49">
        <v>16.100000000000001</v>
      </c>
    </row>
    <row r="164" spans="41:41" x14ac:dyDescent="0.2">
      <c r="AO164" s="49">
        <v>16.2</v>
      </c>
    </row>
    <row r="165" spans="41:41" x14ac:dyDescent="0.2">
      <c r="AO165" s="49">
        <v>16.3</v>
      </c>
    </row>
    <row r="166" spans="41:41" x14ac:dyDescent="0.2">
      <c r="AO166" s="49">
        <v>16.399999999999999</v>
      </c>
    </row>
    <row r="167" spans="41:41" x14ac:dyDescent="0.2">
      <c r="AO167" s="49">
        <v>16.5</v>
      </c>
    </row>
    <row r="168" spans="41:41" x14ac:dyDescent="0.2">
      <c r="AO168" s="49">
        <v>16.600000000000001</v>
      </c>
    </row>
    <row r="169" spans="41:41" x14ac:dyDescent="0.2">
      <c r="AO169" s="49">
        <v>16.7</v>
      </c>
    </row>
    <row r="170" spans="41:41" x14ac:dyDescent="0.2">
      <c r="AO170" s="49">
        <v>16.8</v>
      </c>
    </row>
    <row r="171" spans="41:41" x14ac:dyDescent="0.2">
      <c r="AO171" s="49">
        <v>16.899999999999999</v>
      </c>
    </row>
    <row r="172" spans="41:41" x14ac:dyDescent="0.2">
      <c r="AO172" s="49">
        <v>17</v>
      </c>
    </row>
    <row r="173" spans="41:41" x14ac:dyDescent="0.2">
      <c r="AO173" s="49">
        <v>17.100000000000001</v>
      </c>
    </row>
    <row r="174" spans="41:41" x14ac:dyDescent="0.2">
      <c r="AO174" s="49">
        <v>17.2</v>
      </c>
    </row>
    <row r="175" spans="41:41" x14ac:dyDescent="0.2">
      <c r="AO175" s="49">
        <v>17.3</v>
      </c>
    </row>
    <row r="176" spans="41:41" x14ac:dyDescent="0.2">
      <c r="AO176" s="49">
        <v>17.399999999999999</v>
      </c>
    </row>
    <row r="177" spans="41:41" x14ac:dyDescent="0.2">
      <c r="AO177" s="49">
        <v>17.5</v>
      </c>
    </row>
    <row r="178" spans="41:41" x14ac:dyDescent="0.2">
      <c r="AO178" s="49">
        <v>17.600000000000001</v>
      </c>
    </row>
    <row r="179" spans="41:41" x14ac:dyDescent="0.2">
      <c r="AO179" s="49">
        <v>17.7</v>
      </c>
    </row>
    <row r="180" spans="41:41" x14ac:dyDescent="0.2">
      <c r="AO180" s="49">
        <v>17.8</v>
      </c>
    </row>
    <row r="181" spans="41:41" x14ac:dyDescent="0.2">
      <c r="AO181" s="49">
        <v>17.899999999999999</v>
      </c>
    </row>
    <row r="182" spans="41:41" x14ac:dyDescent="0.2">
      <c r="AO182" s="49">
        <v>18</v>
      </c>
    </row>
    <row r="183" spans="41:41" x14ac:dyDescent="0.2">
      <c r="AO183" s="49">
        <v>18.100000000000001</v>
      </c>
    </row>
    <row r="184" spans="41:41" x14ac:dyDescent="0.2">
      <c r="AO184" s="49">
        <v>18.2</v>
      </c>
    </row>
    <row r="185" spans="41:41" x14ac:dyDescent="0.2">
      <c r="AO185" s="49">
        <v>18.3</v>
      </c>
    </row>
    <row r="186" spans="41:41" x14ac:dyDescent="0.2">
      <c r="AO186" s="49">
        <v>18.399999999999999</v>
      </c>
    </row>
    <row r="187" spans="41:41" x14ac:dyDescent="0.2">
      <c r="AO187" s="49">
        <v>18.5</v>
      </c>
    </row>
    <row r="188" spans="41:41" x14ac:dyDescent="0.2">
      <c r="AO188" s="49">
        <v>18.600000000000001</v>
      </c>
    </row>
    <row r="189" spans="41:41" x14ac:dyDescent="0.2">
      <c r="AO189" s="49">
        <v>18.7</v>
      </c>
    </row>
    <row r="190" spans="41:41" x14ac:dyDescent="0.2">
      <c r="AO190" s="49">
        <v>18.8</v>
      </c>
    </row>
    <row r="191" spans="41:41" x14ac:dyDescent="0.2">
      <c r="AO191" s="49">
        <v>18.899999999999999</v>
      </c>
    </row>
    <row r="192" spans="41:41" x14ac:dyDescent="0.2">
      <c r="AO192" s="49">
        <v>19</v>
      </c>
    </row>
    <row r="193" spans="41:41" x14ac:dyDescent="0.2">
      <c r="AO193" s="49">
        <v>19.100000000000001</v>
      </c>
    </row>
    <row r="194" spans="41:41" x14ac:dyDescent="0.2">
      <c r="AO194" s="49">
        <v>19.2</v>
      </c>
    </row>
    <row r="195" spans="41:41" x14ac:dyDescent="0.2">
      <c r="AO195" s="49">
        <v>19.3</v>
      </c>
    </row>
    <row r="196" spans="41:41" x14ac:dyDescent="0.2">
      <c r="AO196" s="49">
        <v>19.399999999999999</v>
      </c>
    </row>
    <row r="197" spans="41:41" x14ac:dyDescent="0.2">
      <c r="AO197" s="49">
        <v>19.5</v>
      </c>
    </row>
    <row r="198" spans="41:41" x14ac:dyDescent="0.2">
      <c r="AO198" s="49">
        <v>19.600000000000001</v>
      </c>
    </row>
    <row r="199" spans="41:41" x14ac:dyDescent="0.2">
      <c r="AO199" s="49">
        <v>19.7</v>
      </c>
    </row>
    <row r="200" spans="41:41" x14ac:dyDescent="0.2">
      <c r="AO200" s="49">
        <v>19.8</v>
      </c>
    </row>
    <row r="201" spans="41:41" x14ac:dyDescent="0.2">
      <c r="AO201" s="49">
        <v>19.899999999999999</v>
      </c>
    </row>
    <row r="202" spans="41:41" x14ac:dyDescent="0.2">
      <c r="AO202" s="49">
        <v>20</v>
      </c>
    </row>
    <row r="203" spans="41:41" x14ac:dyDescent="0.2">
      <c r="AO203" s="49">
        <v>20.100000000000001</v>
      </c>
    </row>
    <row r="204" spans="41:41" x14ac:dyDescent="0.2">
      <c r="AO204" s="49">
        <v>20.2</v>
      </c>
    </row>
    <row r="205" spans="41:41" x14ac:dyDescent="0.2">
      <c r="AO205" s="49">
        <v>20.3</v>
      </c>
    </row>
    <row r="206" spans="41:41" x14ac:dyDescent="0.2">
      <c r="AO206" s="49">
        <v>20.399999999999999</v>
      </c>
    </row>
    <row r="207" spans="41:41" x14ac:dyDescent="0.2">
      <c r="AO207" s="49">
        <v>20.5</v>
      </c>
    </row>
    <row r="208" spans="41:41" x14ac:dyDescent="0.2">
      <c r="AO208" s="49">
        <v>20.6</v>
      </c>
    </row>
    <row r="209" spans="41:41" x14ac:dyDescent="0.2">
      <c r="AO209" s="49">
        <v>20.7</v>
      </c>
    </row>
    <row r="210" spans="41:41" x14ac:dyDescent="0.2">
      <c r="AO210" s="49">
        <v>20.8</v>
      </c>
    </row>
    <row r="211" spans="41:41" x14ac:dyDescent="0.2">
      <c r="AO211" s="49">
        <v>20.9</v>
      </c>
    </row>
    <row r="212" spans="41:41" x14ac:dyDescent="0.2">
      <c r="AO212" s="49">
        <v>21</v>
      </c>
    </row>
    <row r="213" spans="41:41" x14ac:dyDescent="0.2">
      <c r="AO213" s="49">
        <v>21.1</v>
      </c>
    </row>
    <row r="214" spans="41:41" x14ac:dyDescent="0.2">
      <c r="AO214" s="49">
        <v>21.2</v>
      </c>
    </row>
    <row r="215" spans="41:41" x14ac:dyDescent="0.2">
      <c r="AO215" s="49">
        <v>21.3</v>
      </c>
    </row>
    <row r="216" spans="41:41" x14ac:dyDescent="0.2">
      <c r="AO216" s="49">
        <v>21.4</v>
      </c>
    </row>
    <row r="217" spans="41:41" x14ac:dyDescent="0.2">
      <c r="AO217" s="49">
        <v>21.5</v>
      </c>
    </row>
    <row r="218" spans="41:41" x14ac:dyDescent="0.2">
      <c r="AO218" s="49">
        <v>21.6</v>
      </c>
    </row>
    <row r="219" spans="41:41" x14ac:dyDescent="0.2">
      <c r="AO219" s="49">
        <v>21.7</v>
      </c>
    </row>
    <row r="220" spans="41:41" x14ac:dyDescent="0.2">
      <c r="AO220" s="49">
        <v>21.8</v>
      </c>
    </row>
    <row r="221" spans="41:41" x14ac:dyDescent="0.2">
      <c r="AO221" s="49">
        <v>21.9</v>
      </c>
    </row>
    <row r="222" spans="41:41" x14ac:dyDescent="0.2">
      <c r="AO222" s="49">
        <v>22</v>
      </c>
    </row>
    <row r="223" spans="41:41" x14ac:dyDescent="0.2">
      <c r="AO223" s="49">
        <v>22.1</v>
      </c>
    </row>
    <row r="224" spans="41:41" x14ac:dyDescent="0.2">
      <c r="AO224" s="49">
        <v>22.2</v>
      </c>
    </row>
    <row r="225" spans="41:41" x14ac:dyDescent="0.2">
      <c r="AO225" s="49">
        <v>22.3</v>
      </c>
    </row>
    <row r="226" spans="41:41" x14ac:dyDescent="0.2">
      <c r="AO226" s="49">
        <v>22.4</v>
      </c>
    </row>
    <row r="227" spans="41:41" x14ac:dyDescent="0.2">
      <c r="AO227" s="49">
        <v>22.5</v>
      </c>
    </row>
    <row r="228" spans="41:41" x14ac:dyDescent="0.2">
      <c r="AO228" s="49">
        <v>22.6</v>
      </c>
    </row>
    <row r="229" spans="41:41" x14ac:dyDescent="0.2">
      <c r="AO229" s="49">
        <v>22.7</v>
      </c>
    </row>
    <row r="230" spans="41:41" x14ac:dyDescent="0.2">
      <c r="AO230" s="49">
        <v>22.8</v>
      </c>
    </row>
    <row r="231" spans="41:41" x14ac:dyDescent="0.2">
      <c r="AO231" s="49">
        <v>22.9</v>
      </c>
    </row>
    <row r="232" spans="41:41" x14ac:dyDescent="0.2">
      <c r="AO232" s="49">
        <v>23</v>
      </c>
    </row>
    <row r="233" spans="41:41" x14ac:dyDescent="0.2">
      <c r="AO233" s="49">
        <v>23.1</v>
      </c>
    </row>
    <row r="234" spans="41:41" x14ac:dyDescent="0.2">
      <c r="AO234" s="49">
        <v>23.2</v>
      </c>
    </row>
    <row r="235" spans="41:41" x14ac:dyDescent="0.2">
      <c r="AO235" s="49">
        <v>23.3</v>
      </c>
    </row>
    <row r="236" spans="41:41" x14ac:dyDescent="0.2">
      <c r="AO236" s="49">
        <v>23.4</v>
      </c>
    </row>
    <row r="237" spans="41:41" x14ac:dyDescent="0.2">
      <c r="AO237" s="49">
        <v>23.5</v>
      </c>
    </row>
    <row r="238" spans="41:41" x14ac:dyDescent="0.2">
      <c r="AO238" s="49">
        <v>23.6</v>
      </c>
    </row>
    <row r="239" spans="41:41" x14ac:dyDescent="0.2">
      <c r="AO239" s="49">
        <v>23.7</v>
      </c>
    </row>
    <row r="240" spans="41:41" x14ac:dyDescent="0.2">
      <c r="AO240" s="49">
        <v>23.8</v>
      </c>
    </row>
    <row r="241" spans="41:41" x14ac:dyDescent="0.2">
      <c r="AO241" s="49">
        <v>23.9</v>
      </c>
    </row>
    <row r="242" spans="41:41" x14ac:dyDescent="0.2">
      <c r="AO242" s="49">
        <v>24</v>
      </c>
    </row>
  </sheetData>
  <mergeCells count="9">
    <mergeCell ref="A23:B32"/>
    <mergeCell ref="AK10:AM15"/>
    <mergeCell ref="AE1:AI1"/>
    <mergeCell ref="C1:K1"/>
    <mergeCell ref="C9:AI9"/>
    <mergeCell ref="O24:Y24"/>
    <mergeCell ref="O25:Y25"/>
    <mergeCell ref="C14:AH14"/>
    <mergeCell ref="E12:AI12"/>
  </mergeCells>
  <conditionalFormatting sqref="AH18:AH22">
    <cfRule type="expression" dxfId="4" priority="1" stopIfTrue="1">
      <formula>$AH$40="WE"</formula>
    </cfRule>
  </conditionalFormatting>
  <conditionalFormatting sqref="D17:AG22">
    <cfRule type="expression" dxfId="3" priority="2" stopIfTrue="1">
      <formula>D$40="WE"</formula>
    </cfRule>
  </conditionalFormatting>
  <dataValidations count="1">
    <dataValidation type="list" allowBlank="1" showDropDown="1" showInputMessage="1" showErrorMessage="1" error="Bitte tragen Sie nur auf eine Dezimalstelle gerundete Werte ein." sqref="D18:AG21">
      <formula1>$AO$2:$AO$242</formula1>
    </dataValidation>
  </dataValidations>
  <pageMargins left="0.78740157480314965" right="0.51181102362204722" top="1.1417322834645669" bottom="0" header="0.51181102362204722" footer="0.51181102362204722"/>
  <pageSetup paperSize="9"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Januar</vt:lpstr>
      <vt:lpstr>Februar</vt:lpstr>
      <vt:lpstr>März</vt:lpstr>
      <vt:lpstr>April</vt:lpstr>
      <vt:lpstr>Mai</vt:lpstr>
      <vt:lpstr>Juni</vt:lpstr>
      <vt:lpstr>Juli</vt:lpstr>
      <vt:lpstr>August</vt:lpstr>
      <vt:lpstr>September</vt:lpstr>
      <vt:lpstr>Oktober</vt:lpstr>
      <vt:lpstr>November</vt:lpstr>
      <vt:lpstr>Dezember</vt:lpstr>
      <vt:lpstr>Jahrenstundensatz</vt:lpstr>
      <vt:lpstr>Übersicht</vt:lpstr>
      <vt:lpstr>April!Druckbereich</vt:lpstr>
      <vt:lpstr>August!Druckbereich</vt:lpstr>
      <vt:lpstr>Dezember!Druckbereich</vt:lpstr>
      <vt:lpstr>Februar!Druckbereich</vt:lpstr>
      <vt:lpstr>Jahrenstundensatz!Druckbereich</vt:lpstr>
      <vt:lpstr>Januar!Druckbereich</vt:lpstr>
      <vt:lpstr>Juli!Druckbereich</vt:lpstr>
      <vt:lpstr>Juni!Druckbereich</vt:lpstr>
      <vt:lpstr>Mai!Druckbereich</vt:lpstr>
      <vt:lpstr>März!Druckbereich</vt:lpstr>
      <vt:lpstr>November!Druckbereich</vt:lpstr>
      <vt:lpstr>Oktober!Druckbereich</vt:lpstr>
      <vt:lpstr>September!Druckbereich</vt:lpstr>
      <vt:lpstr>Übersicht!Druckbereich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Osterloh, Jasmin</dc:creator>
  <cp:lastModifiedBy>Beneke, Skadi Marie</cp:lastModifiedBy>
  <cp:lastPrinted>2019-10-01T06:52:04Z</cp:lastPrinted>
  <dcterms:created xsi:type="dcterms:W3CDTF">2008-10-08T10:04:54Z</dcterms:created>
  <dcterms:modified xsi:type="dcterms:W3CDTF">2020-09-25T13:51:27Z</dcterms:modified>
</cp:coreProperties>
</file>